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  <sheet name="výpočet k VV" sheetId="5" r:id="rId5"/>
  </sheets>
  <definedNames/>
  <calcPr fullCalcOnLoad="1"/>
</workbook>
</file>

<file path=xl/sharedStrings.xml><?xml version="1.0" encoding="utf-8"?>
<sst xmlns="http://schemas.openxmlformats.org/spreadsheetml/2006/main" count="6541" uniqueCount="2546">
  <si>
    <t>KRYCÍ LIST ROZPOČTU</t>
  </si>
  <si>
    <t>Název stavby</t>
  </si>
  <si>
    <t>UK v Praze-Přírodovědecká fakulta,Benátská 4,P2</t>
  </si>
  <si>
    <t>JKSO</t>
  </si>
  <si>
    <t xml:space="preserve"> </t>
  </si>
  <si>
    <t>Kód stavby</t>
  </si>
  <si>
    <t>rybauk</t>
  </si>
  <si>
    <t>Název objektu</t>
  </si>
  <si>
    <t>Adaptace objektu PřF UK Benátská 4,P2 na MŠ a studentský klub Mrtvá ryba</t>
  </si>
  <si>
    <t>EČO</t>
  </si>
  <si>
    <t>Kód objektu</t>
  </si>
  <si>
    <t>rybaben0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</si>
  <si>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</si>
  <si>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</si>
  <si>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</si>
  <si>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</si>
  <si>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</si>
  <si>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</si>
  <si>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</si>
  <si>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</si>
  <si>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PřF UK Benátská 4,P2</t>
  </si>
  <si>
    <t>Projektant</t>
  </si>
  <si>
    <t xml:space="preserve">AA architektonický ateliér Ježková,Jaroš,Kmochova </t>
  </si>
  <si>
    <t>Zhotovitel</t>
  </si>
  <si>
    <t>Rozpočet číslo</t>
  </si>
  <si>
    <t>Zpracoval</t>
  </si>
  <si>
    <t>Dne</t>
  </si>
  <si>
    <t>ing.I.Prágrová</t>
  </si>
  <si>
    <t>21.03.2012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</si>
  <si>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</si>
  <si>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</si>
  <si>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</si>
  <si>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</si>
  <si>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</si>
  <si>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</si>
  <si>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</si>
  <si>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</si>
  <si>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</si>
  <si>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</si>
  <si>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</si>
  <si>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</si>
  <si>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</si>
  <si>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</si>
  <si>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</si>
  <si>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</si>
  <si>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</si>
  <si>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</si>
  <si>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</si>
  <si>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</si>
  <si>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</si>
  <si>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</si>
  <si>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</si>
  <si>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</si>
  <si>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</si>
  <si>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</si>
  <si>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</si>
  <si>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</si>
  <si>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</si>
  <si>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</si>
  <si>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</si>
  <si>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</si>
  <si>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</si>
  <si>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</si>
  <si>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</si>
  <si>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</si>
  <si>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</si>
  <si>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</si>
  <si>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</si>
  <si>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</si>
  <si>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</si>
  <si>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</si>
  <si>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</si>
  <si>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</si>
  <si>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</si>
  <si>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</si>
  <si>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</si>
  <si>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</si>
  <si>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</si>
  <si>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</si>
  <si>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</si>
  <si>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</si>
  <si>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</si>
  <si>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</si>
  <si>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</si>
  <si>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</si>
  <si>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27.3.2012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</si>
  <si>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</si>
  <si>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</si>
  <si>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</si>
  <si>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</si>
  <si>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</si>
  <si>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</si>
  <si>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</si>
  <si>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</si>
  <si>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</si>
  <si>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</si>
  <si>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</si>
  <si>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</si>
  <si>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</si>
  <si>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</si>
  <si>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</si>
  <si>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</si>
  <si>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</si>
  <si>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</si>
  <si>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</si>
  <si>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</si>
  <si>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</si>
  <si>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</si>
  <si>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</si>
  <si>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</si>
  <si>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</si>
  <si>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</si>
  <si>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</si>
  <si>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132301101</t>
  </si>
  <si>
    <t>Hloubení rýh š do 600 mm v hornině tř. 4 objemu do 100 m3</t>
  </si>
  <si>
    <t>m3</t>
  </si>
  <si>
    <t>2</t>
  </si>
  <si>
    <t>139711101</t>
  </si>
  <si>
    <t>Vykopávky v uzavřených prostorách v hornině tř. 1 až 4</t>
  </si>
  <si>
    <t>3</t>
  </si>
  <si>
    <t>162201201</t>
  </si>
  <si>
    <t>Vodorovné přemístění do 10 m nošením výkopku z horniny tř. 1 až 4</t>
  </si>
  <si>
    <t>4</t>
  </si>
  <si>
    <t>162201209</t>
  </si>
  <si>
    <t>Příplatek k vodorovnému přemístění nošením ZKD 10 m nošení výkopku z horniny tř. 1 až 4</t>
  </si>
  <si>
    <t>5</t>
  </si>
  <si>
    <t>162701105</t>
  </si>
  <si>
    <t>Vodorovné přemístění do 10000 m výkopku z horniny tř. 1 až 4</t>
  </si>
  <si>
    <t>6</t>
  </si>
  <si>
    <t>162701109</t>
  </si>
  <si>
    <t>Příplatek k vodorovnému přemístění výkopku z horniny tř. 1 až 4 ZKD 1000 m přes 10000 m (počet km promítnout do ceny)</t>
  </si>
  <si>
    <t>7</t>
  </si>
  <si>
    <t>167101101</t>
  </si>
  <si>
    <t>Nakládání výkopku z hornin tř. 1 až 4 do 100 m3</t>
  </si>
  <si>
    <t>8</t>
  </si>
  <si>
    <t>171201201</t>
  </si>
  <si>
    <t>Uložení sypaniny na skládky</t>
  </si>
  <si>
    <t>9</t>
  </si>
  <si>
    <t>171201211</t>
  </si>
  <si>
    <t>Poplatek za uložení odpadu ze sypaniny na skládce (skládkovné)</t>
  </si>
  <si>
    <t>t</t>
  </si>
  <si>
    <t>10</t>
  </si>
  <si>
    <t>174101102</t>
  </si>
  <si>
    <t>Zásyp v uzavřených prostorech sypaninou se zhutněním</t>
  </si>
  <si>
    <t>Zakládání</t>
  </si>
  <si>
    <t>11</t>
  </si>
  <si>
    <t>011</t>
  </si>
  <si>
    <t>271532213</t>
  </si>
  <si>
    <t>Násyp pod základové konstrukce se zhutněním z hrubého kameniva frakce 8 až 16 mm</t>
  </si>
  <si>
    <t>12</t>
  </si>
  <si>
    <t>274313611</t>
  </si>
  <si>
    <t>Základové pásy z betonu tř. C 16/20</t>
  </si>
  <si>
    <t>13</t>
  </si>
  <si>
    <t>274351215</t>
  </si>
  <si>
    <t>Zřízení bednění stěn základových pásů</t>
  </si>
  <si>
    <t>m2</t>
  </si>
  <si>
    <t>14</t>
  </si>
  <si>
    <t>274351216</t>
  </si>
  <si>
    <t>Odstranění bednění stěn základových pásů</t>
  </si>
  <si>
    <t>Svislé a kompletní konstrukce</t>
  </si>
  <si>
    <t>15</t>
  </si>
  <si>
    <t>014</t>
  </si>
  <si>
    <t>310239211</t>
  </si>
  <si>
    <t>Zazdívka otvorů pl do 4 m2 ve zdivu nadzákladovém cihlami pálenými na MVC</t>
  </si>
  <si>
    <t>16</t>
  </si>
  <si>
    <t>311231125</t>
  </si>
  <si>
    <t>Zdivo nosné z cihel dl 290 mm pevnosti P 20 až 25 na SMS 5 MPa</t>
  </si>
  <si>
    <t>17</t>
  </si>
  <si>
    <t>317234410</t>
  </si>
  <si>
    <t>Vyzdívka mezi nosníky z cihel pálených na MC</t>
  </si>
  <si>
    <t>18</t>
  </si>
  <si>
    <t>317944321</t>
  </si>
  <si>
    <t>Válcované nosníky do č.12 dodatečně osazované do připravených otvorů</t>
  </si>
  <si>
    <t>19</t>
  </si>
  <si>
    <t>317944323</t>
  </si>
  <si>
    <t>Válcované nosníky č.14 až 22 dodatečně osazované do připravených otvorů</t>
  </si>
  <si>
    <t>20</t>
  </si>
  <si>
    <t>319201311</t>
  </si>
  <si>
    <t>Vyrovnání nerovného povrchu zdiva tl do 30 mm maltou</t>
  </si>
  <si>
    <t>21</t>
  </si>
  <si>
    <t>231</t>
  </si>
  <si>
    <t>338171113</t>
  </si>
  <si>
    <t>Osazování sloupků a vzpěr plotových ocelových v 2 m se zabetonováním</t>
  </si>
  <si>
    <t>kus</t>
  </si>
  <si>
    <t>22</t>
  </si>
  <si>
    <t>338171123</t>
  </si>
  <si>
    <t>Osazování sloupků a vzpěr plotových ocelových v 2,6 m se zabetonováním</t>
  </si>
  <si>
    <t>23</t>
  </si>
  <si>
    <t>340239211</t>
  </si>
  <si>
    <t>Zazdívka otvorů pl do 4 m2 v příčkách nebo stěnách z cihel tl do 100 mm</t>
  </si>
  <si>
    <t>24</t>
  </si>
  <si>
    <t>340239212</t>
  </si>
  <si>
    <t>Zazdívka otvorů pl do 4 m2 v příčkách nebo stěnách z cihel tl přes 100 mm</t>
  </si>
  <si>
    <t>25</t>
  </si>
  <si>
    <t>340291121</t>
  </si>
  <si>
    <t>Dodatečné ukotvení příček k cihelným konstrukcím plochými nerezovými kotvami tl příčky do 100 mm</t>
  </si>
  <si>
    <t>m</t>
  </si>
  <si>
    <t>26</t>
  </si>
  <si>
    <t>340291122</t>
  </si>
  <si>
    <t>Dodatečné ukotvení příček k cihelným konstrukcím plochými nerezovými kotvami tl příčky přes 100 mm</t>
  </si>
  <si>
    <t>27</t>
  </si>
  <si>
    <t>342272323</t>
  </si>
  <si>
    <t>Příčky tl 100 mm z pórobetonových přesných hladkých příčkovek objemové hmotnosti 500 kg/m3</t>
  </si>
  <si>
    <t>28</t>
  </si>
  <si>
    <t>342272423</t>
  </si>
  <si>
    <t>Příčky tl 125 mm z pórobetonových přesných hladkých příčkovek objemové hmotnosti 500 kg/m3</t>
  </si>
  <si>
    <t>29</t>
  </si>
  <si>
    <t>346244381</t>
  </si>
  <si>
    <t>Plentování jednostranné v do 200 mm válcovaných nosníků cihlami</t>
  </si>
  <si>
    <t>30</t>
  </si>
  <si>
    <t>346244821</t>
  </si>
  <si>
    <t>Přizdívky izolační tl 140 mm z cihel dl 290 mm pevnosti P 20 na MC 10</t>
  </si>
  <si>
    <t>31</t>
  </si>
  <si>
    <t>346272115</t>
  </si>
  <si>
    <t>Přizdívky  tl 150 mm z pórobetonových přesných příčkovek Ytong objemové hmotnosti 500 kg/m3</t>
  </si>
  <si>
    <t>32</t>
  </si>
  <si>
    <t>348101210</t>
  </si>
  <si>
    <t>Osazení vrat a vrátek k oplocení na ocelové sloupky do 2 m2</t>
  </si>
  <si>
    <t>33</t>
  </si>
  <si>
    <t>M</t>
  </si>
  <si>
    <t>MAT</t>
  </si>
  <si>
    <t>5533330</t>
  </si>
  <si>
    <t>z2 branka k oplocení 900x2200-rám Jä 50/30/2,výplň hobl.prkna 100x20,zám.vložkový ,koule/koule,šrouby samořez.,žár.pozink</t>
  </si>
  <si>
    <t>34</t>
  </si>
  <si>
    <t>5533331</t>
  </si>
  <si>
    <t>z4 branka k oplocení 900x1500-rám Jä 50/30/2,výplň hobl.prkna 100x20,zám.vložkový ,koule/koule,šrouby samořez.,žár.pozink.</t>
  </si>
  <si>
    <t>35</t>
  </si>
  <si>
    <t>348941111</t>
  </si>
  <si>
    <t>Osazování rámového oplocení na MC v rámu 1500 mm</t>
  </si>
  <si>
    <t>36</t>
  </si>
  <si>
    <t>5533333</t>
  </si>
  <si>
    <t>z2 +t54 oplocení v.1350mm-rám Jä 50/30/2+sloupky 50/50/2,výplň hobl.prkna 100x20,šrouby samořez.žár.pozink</t>
  </si>
  <si>
    <t>37</t>
  </si>
  <si>
    <t>348941112</t>
  </si>
  <si>
    <t>Osazování rámového oplocení na MC v rámu 2500 mm</t>
  </si>
  <si>
    <t>38</t>
  </si>
  <si>
    <t>5533334</t>
  </si>
  <si>
    <t>z4+t53 oplocení v.1750 mm-rám Jä 50/30/2+sloupky 50/50/2,výplň hobl.prkna 100x20,šrouby samořez,žár.zink</t>
  </si>
  <si>
    <t>Vodorovné konstrukce</t>
  </si>
  <si>
    <t>39</t>
  </si>
  <si>
    <t>413232211</t>
  </si>
  <si>
    <t>Zazdívka zhlaví válcovaných nosníků v do 150 mm</t>
  </si>
  <si>
    <t>Komunikace</t>
  </si>
  <si>
    <t>40</t>
  </si>
  <si>
    <t>PK</t>
  </si>
  <si>
    <t>5001000</t>
  </si>
  <si>
    <t>zpevněné plochy -zahrada MŠ</t>
  </si>
  <si>
    <t>komplet</t>
  </si>
  <si>
    <t>41</t>
  </si>
  <si>
    <t>5001001</t>
  </si>
  <si>
    <t>zpevněné plochy -komunikace</t>
  </si>
  <si>
    <t>Úpravy povrchů, podlahy a osazování výplní</t>
  </si>
  <si>
    <t>42</t>
  </si>
  <si>
    <t>611131115</t>
  </si>
  <si>
    <t>Polymercementový spojovací můstek vnitřních schodišťových konstrukcí nanášený ručně</t>
  </si>
  <si>
    <t>43</t>
  </si>
  <si>
    <t>611421231</t>
  </si>
  <si>
    <t>Oprava vnitřních omítek vápenných štukových stropů ŽB rovných v rozsahu do 10 %</t>
  </si>
  <si>
    <t>44</t>
  </si>
  <si>
    <t>611423231</t>
  </si>
  <si>
    <t>Oprava vnitřních omítek vápenných štukových stropů rákosovaných v rozsahu do 10 %</t>
  </si>
  <si>
    <t>45</t>
  </si>
  <si>
    <t>612321141</t>
  </si>
  <si>
    <t>Vápenocementová omítka štuková dvouvrstvá vnitřních stěn nanášená ručně</t>
  </si>
  <si>
    <t>46</t>
  </si>
  <si>
    <t>612421331</t>
  </si>
  <si>
    <t>Oprava vnitřních omítek štukových stěn MV v rozsahu do 30 %</t>
  </si>
  <si>
    <t>47</t>
  </si>
  <si>
    <t>612474116</t>
  </si>
  <si>
    <t>Vnitřní omítka pórobetonových stěn tl 10 mm ze suché směsi Ytong</t>
  </si>
  <si>
    <t>48</t>
  </si>
  <si>
    <t>612821002</t>
  </si>
  <si>
    <t>Vnitřní sanační štuková omítka pro vlhké zdivo prováděná ručně</t>
  </si>
  <si>
    <t>49</t>
  </si>
  <si>
    <t>615481111</t>
  </si>
  <si>
    <t>Potažení válcovaných nosníků rabicovým pletivem s postřikem MC</t>
  </si>
  <si>
    <t>50</t>
  </si>
  <si>
    <t>620471911</t>
  </si>
  <si>
    <t>Vyrovnání podkladu vnějších stěn stěrkou (např.Baumit Extra)</t>
  </si>
  <si>
    <t>51</t>
  </si>
  <si>
    <t>622422311</t>
  </si>
  <si>
    <t>Oprava vnějších omítek hladkých MV nebo MVC členitosti I nebo II v rozsahu do 30 %</t>
  </si>
  <si>
    <t>52</t>
  </si>
  <si>
    <t>622454321</t>
  </si>
  <si>
    <t>Oprava vnějších omítek cementových štukových hlazených ocelovým hladítkem v rozsahu do 30 %</t>
  </si>
  <si>
    <t>53</t>
  </si>
  <si>
    <t>622611132</t>
  </si>
  <si>
    <t>Nátěr silikátový dvojnásobný vnějších omítaných stěn včetně penetrace provedený ručně</t>
  </si>
  <si>
    <t>54</t>
  </si>
  <si>
    <t>6226123</t>
  </si>
  <si>
    <t>Impregnace a čištění stávající dlažby + stupňů</t>
  </si>
  <si>
    <t>55</t>
  </si>
  <si>
    <t>622613101</t>
  </si>
  <si>
    <t>Hydrofobizační nátěr silikonový stěn z cihel nebo z přírodního kamene ručně-porosil VV5</t>
  </si>
  <si>
    <t>56</t>
  </si>
  <si>
    <t>62265</t>
  </si>
  <si>
    <t>příplatek za emblém ryby na fasádě</t>
  </si>
  <si>
    <t>57</t>
  </si>
  <si>
    <t>622821012</t>
  </si>
  <si>
    <t>Vnější sanační štuková omítka pro vlhké a zasolené zdivo prováděná ručně</t>
  </si>
  <si>
    <t>58</t>
  </si>
  <si>
    <t>623321111</t>
  </si>
  <si>
    <t>Vápenocementová omítka hrubá jednovrstvá zatřená  nanášená ručně</t>
  </si>
  <si>
    <t>59</t>
  </si>
  <si>
    <t>623321141</t>
  </si>
  <si>
    <t>Vápenocementová omítka štuková dvouvrstvá vnějších pilířů nebo sloupů nanášená ručně</t>
  </si>
  <si>
    <t>60</t>
  </si>
  <si>
    <t>623635001</t>
  </si>
  <si>
    <t>Kamenické opracování povrchu rovných i zakřivených krycí hlavy schodišťových zídek</t>
  </si>
  <si>
    <t>61</t>
  </si>
  <si>
    <t>627454210</t>
  </si>
  <si>
    <t>spárování dlažby z cihel na plocho MC pl přes 4 m2</t>
  </si>
  <si>
    <t>62</t>
  </si>
  <si>
    <t>002</t>
  </si>
  <si>
    <t>155282291</t>
  </si>
  <si>
    <t>Příplatek za ruční dočištění ocelových kartáči</t>
  </si>
  <si>
    <t>63</t>
  </si>
  <si>
    <t>627456210</t>
  </si>
  <si>
    <t>Oprava spárování dlažby z dlaždic MC pl přes 4 m2</t>
  </si>
  <si>
    <t>64</t>
  </si>
  <si>
    <t>631311114</t>
  </si>
  <si>
    <t>Mazanina tl do 80 mm z betonu prostého tř. C 16/20</t>
  </si>
  <si>
    <t>65</t>
  </si>
  <si>
    <t>631311124</t>
  </si>
  <si>
    <t>Mazanina tl do 120 mm z betonu prostého tř. C 16/20</t>
  </si>
  <si>
    <t>66</t>
  </si>
  <si>
    <t>631319171</t>
  </si>
  <si>
    <t>Příplatek k mazanině tl do 80 mm za stržení povrchu spodní vrstvy před vložením výztuže</t>
  </si>
  <si>
    <t>67</t>
  </si>
  <si>
    <t>631362021</t>
  </si>
  <si>
    <t>Výztuž mazanin svařovanými sítěmi Kari</t>
  </si>
  <si>
    <t>68</t>
  </si>
  <si>
    <t>632451455</t>
  </si>
  <si>
    <t>Potěr pískocementový tl do 50 mm tř. C 20 běžný</t>
  </si>
  <si>
    <t>69</t>
  </si>
  <si>
    <t>632451492</t>
  </si>
  <si>
    <t>Příplatek k potěrům za pálení do černa</t>
  </si>
  <si>
    <t>70</t>
  </si>
  <si>
    <t>63621221</t>
  </si>
  <si>
    <t>položení dlažby z cihel pálených lícových dl 290 mm na MC 5 naplocho ze stáv.materiálu</t>
  </si>
  <si>
    <t>71</t>
  </si>
  <si>
    <t>642942611</t>
  </si>
  <si>
    <t>Osazování zárubní nebo rámů dveřních kovových do 2,5 m2 na montážní pěnu</t>
  </si>
  <si>
    <t>72</t>
  </si>
  <si>
    <t>553311130</t>
  </si>
  <si>
    <t>zárubeň ocelová pro běžné zdění H 110 600 L/P</t>
  </si>
  <si>
    <t>73</t>
  </si>
  <si>
    <t>553311170</t>
  </si>
  <si>
    <t>zárubeň ocelová pro běžné zdění H 110 800 L/P</t>
  </si>
  <si>
    <t>74</t>
  </si>
  <si>
    <t>644941111</t>
  </si>
  <si>
    <t>Osazování ventilačních mřížek velikosti do 150 x 150 mm</t>
  </si>
  <si>
    <t>75</t>
  </si>
  <si>
    <t>553414100</t>
  </si>
  <si>
    <t>o7 průvětrník mřížový s klapkami 15x15 cm v barvě fasády</t>
  </si>
  <si>
    <t>Trubní vedení</t>
  </si>
  <si>
    <t>76</t>
  </si>
  <si>
    <t>894115111</t>
  </si>
  <si>
    <t>Šachtice domovní kanalizační obestavěný prostor do 1,3 m3 zdi s pálených cihel s litinovým poklopem</t>
  </si>
  <si>
    <t>Ostatní konstrukce a práce-bourání</t>
  </si>
  <si>
    <t>77</t>
  </si>
  <si>
    <t>003</t>
  </si>
  <si>
    <t>941111122</t>
  </si>
  <si>
    <t>Montáž lešení řadového trubkového lehkého s podlahami zatížení do 200 kg/m2 š do 1,2 m v do 25 m</t>
  </si>
  <si>
    <t>78</t>
  </si>
  <si>
    <t>941111222</t>
  </si>
  <si>
    <t>Příplatek k lešení řadovému trubkovému lehkému s podlahami š 1,2 m v 25 m za první a ZKD den použití (počet promítnout do ceny)</t>
  </si>
  <si>
    <t>79</t>
  </si>
  <si>
    <t>941111822</t>
  </si>
  <si>
    <t>Demontáž lešení řadového trubkového lehkého s podlahami zatížení do 200 kg/m2 š do 1,2 m v do 25 m</t>
  </si>
  <si>
    <t>80</t>
  </si>
  <si>
    <t>949101111</t>
  </si>
  <si>
    <t>Lešení pomocné pro objekty pozemních staveb s lešeňovou podlahou v do 1,9 m zatížení do 150 kg/m2</t>
  </si>
  <si>
    <t>81</t>
  </si>
  <si>
    <t>952901111</t>
  </si>
  <si>
    <t>Vyčištění budov bytové a občanské výstavby při výšce podlaží do 4 m</t>
  </si>
  <si>
    <t>82</t>
  </si>
  <si>
    <t>9538452</t>
  </si>
  <si>
    <t>Vyčištění komínového průduchu</t>
  </si>
  <si>
    <t>83</t>
  </si>
  <si>
    <t>953941110</t>
  </si>
  <si>
    <t>Osazování schodišťového, balkónového nebo jiného zábradlí</t>
  </si>
  <si>
    <t>84</t>
  </si>
  <si>
    <t>953942425</t>
  </si>
  <si>
    <t xml:space="preserve">Osazování rámů poklopů </t>
  </si>
  <si>
    <t>85</t>
  </si>
  <si>
    <t>5534027</t>
  </si>
  <si>
    <t>z4+z5 poklopy Al, 600 x 600 mm,pro zadláždění,vč.rámu</t>
  </si>
  <si>
    <t>86</t>
  </si>
  <si>
    <t>013</t>
  </si>
  <si>
    <t>961044111</t>
  </si>
  <si>
    <t>Bourání základů z betonu prostého</t>
  </si>
  <si>
    <t>87</t>
  </si>
  <si>
    <t>962031132</t>
  </si>
  <si>
    <t>Bourání příček z cihel pálených na MVC tl do 100 mm</t>
  </si>
  <si>
    <t>88</t>
  </si>
  <si>
    <t>962031133</t>
  </si>
  <si>
    <t>Bourání příček z cihel pálených na MVC tl do 150 mm</t>
  </si>
  <si>
    <t>89</t>
  </si>
  <si>
    <t>962031135</t>
  </si>
  <si>
    <t>Bourání příček z tvárnic nebo příčkovek tl do 50 mm</t>
  </si>
  <si>
    <t>90</t>
  </si>
  <si>
    <t>962032231</t>
  </si>
  <si>
    <t>Bourání zdiva z cihel pálených nebo vápenopískových na MV nebo MVC</t>
  </si>
  <si>
    <t>91</t>
  </si>
  <si>
    <t>965031131</t>
  </si>
  <si>
    <t>Bourání podlah z cihel kladených na plocho pl přes 1 m2</t>
  </si>
  <si>
    <t>92</t>
  </si>
  <si>
    <t>965042141</t>
  </si>
  <si>
    <t>Bourání podkladů pod dlažby nebo mazanin betonových nebo z litého asfaltu tl do 100 mm pl přes 4 m2</t>
  </si>
  <si>
    <t>93</t>
  </si>
  <si>
    <t>965081113</t>
  </si>
  <si>
    <t>Bourání dlažby z dlaždic půdních pl přes 1 m2</t>
  </si>
  <si>
    <t>94</t>
  </si>
  <si>
    <t>965081213</t>
  </si>
  <si>
    <t>Bourání podlah z dlaždic keramických nebo xylolitových tl do 10 mm pl přes 1 m2</t>
  </si>
  <si>
    <t>95</t>
  </si>
  <si>
    <t>965082923</t>
  </si>
  <si>
    <t>Odstranění násypů pod podlahy tl do 100 mm pl přes 2 m2</t>
  </si>
  <si>
    <t>96</t>
  </si>
  <si>
    <t>965082932</t>
  </si>
  <si>
    <t>Odstranění násypů pod podlahy tl do 200 mm pl do 2 m2</t>
  </si>
  <si>
    <t>97</t>
  </si>
  <si>
    <t>966072811</t>
  </si>
  <si>
    <t>Rozebrání rámového oplocení na ocelové sloupky výšky do 2m</t>
  </si>
  <si>
    <t>98</t>
  </si>
  <si>
    <t>966073810</t>
  </si>
  <si>
    <t>Rozebrání vrat a vrátek k oplocení plochy do 2 m2</t>
  </si>
  <si>
    <t>99</t>
  </si>
  <si>
    <t>967031132</t>
  </si>
  <si>
    <t>Přisekání rovných ostění v cihelném zdivu na MV nebo MVC</t>
  </si>
  <si>
    <t>100</t>
  </si>
  <si>
    <t>967031732</t>
  </si>
  <si>
    <t>Přisekání plošné zdiva z cihel pálených na MV nebo MVC tl do 100 mm</t>
  </si>
  <si>
    <t>101</t>
  </si>
  <si>
    <t>968062354</t>
  </si>
  <si>
    <t>Vybourání dřevěných rámů oken dvojitých nebo zdvojených pl do 1 m2</t>
  </si>
  <si>
    <t>102</t>
  </si>
  <si>
    <t>968062355</t>
  </si>
  <si>
    <t>Vybourání dřevěných rámů oken dvojitých nebo zdvojených pl do 2 m2</t>
  </si>
  <si>
    <t>103</t>
  </si>
  <si>
    <t>968062356</t>
  </si>
  <si>
    <t>Vybourání dřevěných rámů oken dvojitých nebo zdvojených pl do 4 m2</t>
  </si>
  <si>
    <t>104</t>
  </si>
  <si>
    <t>968072455</t>
  </si>
  <si>
    <t>Vybourání kovových dveřních zárubní pl do 2 m2</t>
  </si>
  <si>
    <t>105</t>
  </si>
  <si>
    <t>971033261</t>
  </si>
  <si>
    <t>Vybourání otvorů ve zdivu cihelném pl do 0,0225 m2 na MVC nebo MV tl do 600 mm</t>
  </si>
  <si>
    <t>106</t>
  </si>
  <si>
    <t>971033441</t>
  </si>
  <si>
    <t>Vybourání otvorů ve zdivu cihelném pl do 0,25 m2 na MVC nebo MV tl do 300 mm</t>
  </si>
  <si>
    <t>107</t>
  </si>
  <si>
    <t>971033461</t>
  </si>
  <si>
    <t>Vybourání otvorů ve zdivu cihelném pl do 0,25 m2 na MVC nebo MV tl do 600 mm</t>
  </si>
  <si>
    <t>108</t>
  </si>
  <si>
    <t>971033471</t>
  </si>
  <si>
    <t>Vybourání otvorů ve zdivu cihelném pl do 0,25 m2 na MVC nebo MV tl do 750 mm</t>
  </si>
  <si>
    <t>109</t>
  </si>
  <si>
    <t>971033521</t>
  </si>
  <si>
    <t>Vybourání otvorů ve zdivu cihelném pl do 1 m2 na MVC nebo MV tl do 100 mm</t>
  </si>
  <si>
    <t>110</t>
  </si>
  <si>
    <t>971033541</t>
  </si>
  <si>
    <t>Vybourání otvorů ve zdivu cihelném pl do 1 m2 na MVC nebo MV tl do 300 mm</t>
  </si>
  <si>
    <t>111</t>
  </si>
  <si>
    <t>971033641</t>
  </si>
  <si>
    <t>Vybourání otvorů ve zdivu cihelném pl do 4 m2 na MVC nebo MV tl do 300 mm</t>
  </si>
  <si>
    <t>112</t>
  </si>
  <si>
    <t>971033651</t>
  </si>
  <si>
    <t>Vybourání otvorů ve zdivu cihelném pl do 4 m2 na MVC nebo MV tl do 600 mm</t>
  </si>
  <si>
    <t>113</t>
  </si>
  <si>
    <t>972033461</t>
  </si>
  <si>
    <t>Vybourání otvorů v klenbách z cihel pl do 1 m2 tl do 300 mm</t>
  </si>
  <si>
    <t>114</t>
  </si>
  <si>
    <t>973031151</t>
  </si>
  <si>
    <t>Vysekání výklenků ve zdivu cihelném na MV nebo MVC pl přes 0,25 m2</t>
  </si>
  <si>
    <t>115</t>
  </si>
  <si>
    <t>973031324</t>
  </si>
  <si>
    <t>Vysekání kapes ve zdivu cihelném na MV nebo MVC pl do 0,10 m2 hl do 150 mm</t>
  </si>
  <si>
    <t>116</t>
  </si>
  <si>
    <t>973031325</t>
  </si>
  <si>
    <t>Vysekání kapes ve zdivu cihelném na MV nebo MVC pl do 0,10 m2 hl do 300 mm</t>
  </si>
  <si>
    <t>117</t>
  </si>
  <si>
    <t>973031344</t>
  </si>
  <si>
    <t>Vysekání kapes ve zdivu cihelném na MV nebo MVC pl do 0,25 m2 hl do 150 mm</t>
  </si>
  <si>
    <t>118</t>
  </si>
  <si>
    <t>973031825</t>
  </si>
  <si>
    <t>Vysekání kapes ve zdivu cihelném na MV nebo MVC pro zavázání zdí tl do 450 mm</t>
  </si>
  <si>
    <t>119</t>
  </si>
  <si>
    <t>974031165</t>
  </si>
  <si>
    <t>Vysekání rýh ve zdivu cihelném hl do 150 mm š do 200 mm</t>
  </si>
  <si>
    <t>120</t>
  </si>
  <si>
    <t>974031169</t>
  </si>
  <si>
    <t>Příplatek k vysekání rýh ve zdivu cihelném hl do 150 mm ZKD 100 mm š rýhy</t>
  </si>
  <si>
    <t>121</t>
  </si>
  <si>
    <t>974031664</t>
  </si>
  <si>
    <t>Vysekání rýh ve zdivu cihelném pro vtahování nosníků hl do 150 mm v do 150 mm</t>
  </si>
  <si>
    <t>122</t>
  </si>
  <si>
    <t>974031666</t>
  </si>
  <si>
    <t>Vysekání rýh ve zdivu cihelném pro vtahování nosníků hl do 150 mm v do 250 mm</t>
  </si>
  <si>
    <t>123</t>
  </si>
  <si>
    <t>977151114</t>
  </si>
  <si>
    <t>Jádrové vrty diamantovými korunkami do D 60 mm do stavebních materiálů</t>
  </si>
  <si>
    <t>124</t>
  </si>
  <si>
    <t>978011121</t>
  </si>
  <si>
    <t>Otlučení vnitřních omítek MV nebo MVC stropů o rozsahu do 10 %</t>
  </si>
  <si>
    <t>125</t>
  </si>
  <si>
    <t>978013141</t>
  </si>
  <si>
    <t>Otlučení vnitřních omítek stěn MV nebo MVC stěn o rozsahu do 30 %</t>
  </si>
  <si>
    <t>126</t>
  </si>
  <si>
    <t>978013191</t>
  </si>
  <si>
    <t>Otlučení vnitřních omítek stěn MV nebo MVC stěn o rozsahu do 100 % s proškrabáním spar</t>
  </si>
  <si>
    <t>127</t>
  </si>
  <si>
    <t>978015241</t>
  </si>
  <si>
    <t>Otlučení vnějších omítek MV nebo MVC stupeň složitosti I až IV o rozsahu do 30 %</t>
  </si>
  <si>
    <t>128</t>
  </si>
  <si>
    <t>978015291</t>
  </si>
  <si>
    <t>Otlučení vnějších omítek MV nebo MVC stupeň složitosti I až IV o rozsahu do 100 %</t>
  </si>
  <si>
    <t>129</t>
  </si>
  <si>
    <t>978059541</t>
  </si>
  <si>
    <t>Odsekání a odebrání obkladů stěn z vnitřních obkládaček pl přes 1 m2</t>
  </si>
  <si>
    <t>130</t>
  </si>
  <si>
    <t>979011111</t>
  </si>
  <si>
    <t>Svislá doprava suti a vybouraných hmot za prvé podlaží (počet podlaží promítnout do ceny)</t>
  </si>
  <si>
    <t>131</t>
  </si>
  <si>
    <t>979011121</t>
  </si>
  <si>
    <t>Svislá doprava suti a vybouraných hmot ZKD podlaží (počet podlaží promítnou do ceny)</t>
  </si>
  <si>
    <t>132</t>
  </si>
  <si>
    <t>979031111</t>
  </si>
  <si>
    <t>Úprava vybouraných hmot očištění cihel plných od malty vápenocementové</t>
  </si>
  <si>
    <t>133</t>
  </si>
  <si>
    <t>979081111</t>
  </si>
  <si>
    <t>Odvoz suti a vybouraných hmot na skládku do 1 km</t>
  </si>
  <si>
    <t>134</t>
  </si>
  <si>
    <t>979081121</t>
  </si>
  <si>
    <t>Odvoz suti a vybouraných hmot na skládku ZKD 1 km přes 1 km (počet km promítnout do ceny)</t>
  </si>
  <si>
    <t>135</t>
  </si>
  <si>
    <t>979082111</t>
  </si>
  <si>
    <t>Vnitrostaveništní vodorovná doprava suti a vybouraných hmot do 10 m</t>
  </si>
  <si>
    <t>136</t>
  </si>
  <si>
    <t>979082121</t>
  </si>
  <si>
    <t>Vnitrostaveništní vodorovná doprava suti a vybouraných hmot ZKD 5 m přes 10 m (počet m promítnout do ceny)</t>
  </si>
  <si>
    <t>137</t>
  </si>
  <si>
    <t>979098221</t>
  </si>
  <si>
    <t>Poplatek za uložení stavebního odpadu ekologicky závadného s azbestem na skládce (skládkovné)</t>
  </si>
  <si>
    <t>138</t>
  </si>
  <si>
    <t>979098231</t>
  </si>
  <si>
    <t>Poplatek za uložení stavebního směsného odpadu na skládce (skládkovné)</t>
  </si>
  <si>
    <t>Přesun hmot</t>
  </si>
  <si>
    <t>139</t>
  </si>
  <si>
    <t>998017003</t>
  </si>
  <si>
    <t>Přesun hmot s omezením mechanizace pro budovy v do 24 m</t>
  </si>
  <si>
    <t>Práce a dodávky PSV</t>
  </si>
  <si>
    <t>711</t>
  </si>
  <si>
    <t>Izolace proti vodě, vlhkosti a plynům</t>
  </si>
  <si>
    <t>140</t>
  </si>
  <si>
    <t>711113117</t>
  </si>
  <si>
    <t>Izolace proti  vlhkosti vodorovná za studena SCHOMBURG těsnicí stěrkou např.Mapei</t>
  </si>
  <si>
    <t>141</t>
  </si>
  <si>
    <t>711113127</t>
  </si>
  <si>
    <t>Izolace proti í vlhkosti svislá za studena Sstěrkou</t>
  </si>
  <si>
    <t>142</t>
  </si>
  <si>
    <t>711131101</t>
  </si>
  <si>
    <t>Provedení izolace proti zemní vlhkosti pásy na sucho vodorovné AIP nebo tkaninou</t>
  </si>
  <si>
    <t>143</t>
  </si>
  <si>
    <t>628111200</t>
  </si>
  <si>
    <t>pás asfaltovaný A330 H</t>
  </si>
  <si>
    <t>144</t>
  </si>
  <si>
    <t>711161331</t>
  </si>
  <si>
    <t>Izolace proti zemní vlhkosti foliemi s odvodňovací funkcí (nopová folie)</t>
  </si>
  <si>
    <t>145</t>
  </si>
  <si>
    <t>711462103</t>
  </si>
  <si>
    <t>Provedení izolace proti tlakové vodě svislé fólií ,spoje svařované</t>
  </si>
  <si>
    <t>146</t>
  </si>
  <si>
    <t>2832922</t>
  </si>
  <si>
    <t>fólie Dörken DELTA PT s navařenou omítací mřížkou (nopy 8mm)</t>
  </si>
  <si>
    <t>147</t>
  </si>
  <si>
    <t>711491171</t>
  </si>
  <si>
    <t>Provedení izolace proti  vodě vodorovné z textilií vrstva podkladní</t>
  </si>
  <si>
    <t>148</t>
  </si>
  <si>
    <t>693111460</t>
  </si>
  <si>
    <t xml:space="preserve">geotextilie 300 g/m2 </t>
  </si>
  <si>
    <t>149</t>
  </si>
  <si>
    <t>711511101</t>
  </si>
  <si>
    <t>Provedení hydroizolace šachet za studena penetračním nátěrem</t>
  </si>
  <si>
    <t>150</t>
  </si>
  <si>
    <t>111631500</t>
  </si>
  <si>
    <t>lak asfaltový PENETRAL ALP- 9 kg</t>
  </si>
  <si>
    <t>151</t>
  </si>
  <si>
    <t>711541164</t>
  </si>
  <si>
    <t>Provedení hydroizolace šachet přitavením pásu NAIP</t>
  </si>
  <si>
    <t>152</t>
  </si>
  <si>
    <t>628331590</t>
  </si>
  <si>
    <t>pás těžký asfaltovaný  např.SKLOBIT 40 MINERAL G 200 S40</t>
  </si>
  <si>
    <t>153</t>
  </si>
  <si>
    <t>711792620</t>
  </si>
  <si>
    <t>Izolace proti zemní vlhkosti odvětrávací profil</t>
  </si>
  <si>
    <t>154</t>
  </si>
  <si>
    <t>711792710</t>
  </si>
  <si>
    <t>Izolace proti zemní vlhkosti připevnění folie  hřeby</t>
  </si>
  <si>
    <t>155</t>
  </si>
  <si>
    <t>998711203</t>
  </si>
  <si>
    <t>Přesun hmot procentní pro izolace proti vodě, vlhkosti a plynům v objektech v do 60 m</t>
  </si>
  <si>
    <t>713</t>
  </si>
  <si>
    <t>Izolace tepelné</t>
  </si>
  <si>
    <t>156</t>
  </si>
  <si>
    <t>7131000</t>
  </si>
  <si>
    <t>protipožární ucpávky</t>
  </si>
  <si>
    <t>157</t>
  </si>
  <si>
    <t>713111111</t>
  </si>
  <si>
    <t>Montáž izolace tepelné vrchem stropů volně kladenými rohožemi, pásy, dílci, deskami</t>
  </si>
  <si>
    <t>158</t>
  </si>
  <si>
    <t>631481410</t>
  </si>
  <si>
    <t>deska minerální izolační ISOVER UNI 600x1200 mm tl.200 mm</t>
  </si>
  <si>
    <t>159</t>
  </si>
  <si>
    <t>713121111</t>
  </si>
  <si>
    <t>Montáž izolace tepelné podlah volně kladenými rohožemi, pásy, dílci, deskami 1 vrstva</t>
  </si>
  <si>
    <t>160</t>
  </si>
  <si>
    <t>283763660</t>
  </si>
  <si>
    <t>polystyren extrudovaný tl.50 mm</t>
  </si>
  <si>
    <t>161</t>
  </si>
  <si>
    <t>283763710</t>
  </si>
  <si>
    <t>polystyren extrudovaný  tl.80 mm</t>
  </si>
  <si>
    <t>162</t>
  </si>
  <si>
    <t>631526990</t>
  </si>
  <si>
    <t>deska minerální izolační tuhá ISOVER T-P tl.25 mm</t>
  </si>
  <si>
    <t>163</t>
  </si>
  <si>
    <t>713121211</t>
  </si>
  <si>
    <t>Montáž izolace tepelné podlah volně kladenými okrajovými pásky</t>
  </si>
  <si>
    <t>164</t>
  </si>
  <si>
    <t>631402730</t>
  </si>
  <si>
    <t>pásek okrajový ROCKWOOL STEPROCK š 80 mm tl.12 mm</t>
  </si>
  <si>
    <t>165</t>
  </si>
  <si>
    <t>713151111</t>
  </si>
  <si>
    <t>Montáž izolace tepelné střech šikmých kladené volně mezi krokve rohoží, pásů, desek</t>
  </si>
  <si>
    <t>166</t>
  </si>
  <si>
    <t>631481570</t>
  </si>
  <si>
    <t>deska minerální izolační ISOVER UNI 600x1200 mm tl.150 mm</t>
  </si>
  <si>
    <t>167</t>
  </si>
  <si>
    <t>713151121</t>
  </si>
  <si>
    <t>Montáž izolace tepelné střech šikmých kladené volně pod krokve rohoží, pásů, desek</t>
  </si>
  <si>
    <t>168</t>
  </si>
  <si>
    <t>631481510</t>
  </si>
  <si>
    <t>deska minerální izolační ISOVER UNI 600x1200 mm tl.50 mm</t>
  </si>
  <si>
    <t>169</t>
  </si>
  <si>
    <t>713191132</t>
  </si>
  <si>
    <t>Překrytí izolace tepelné separační fólií  paropropustnou podlah, střech nebo vrchem stropů</t>
  </si>
  <si>
    <t>170</t>
  </si>
  <si>
    <t>713411131</t>
  </si>
  <si>
    <t>Montáž izolace tepelné potrubí pásy nebo rohožemi s Al fólií drátem do Fe konstrukce 1x</t>
  </si>
  <si>
    <t>171</t>
  </si>
  <si>
    <t>631516740</t>
  </si>
  <si>
    <t>pás lamelový ORSTECH LSP H tl.100 mm</t>
  </si>
  <si>
    <t>172</t>
  </si>
  <si>
    <t>998713203</t>
  </si>
  <si>
    <t>Přesun hmot procentní pro izolace tepelné v objektech v do 24 m</t>
  </si>
  <si>
    <t>721</t>
  </si>
  <si>
    <t xml:space="preserve">Zdravotechnika </t>
  </si>
  <si>
    <t>173</t>
  </si>
  <si>
    <t>721100</t>
  </si>
  <si>
    <t>zdravotní technika vč.demontáží a stav.přípomocí</t>
  </si>
  <si>
    <t>725</t>
  </si>
  <si>
    <t>Zdravotechnika - zařizovací předměty</t>
  </si>
  <si>
    <t>174</t>
  </si>
  <si>
    <t>725241512</t>
  </si>
  <si>
    <t>o4  Vanička sprchová keramická čtvercová 700x700 mm</t>
  </si>
  <si>
    <t>soubor</t>
  </si>
  <si>
    <t>175</t>
  </si>
  <si>
    <t>725245151</t>
  </si>
  <si>
    <t>o5 Zástěna sprchová zásuvná dvoudílná s jedním posuvným dílem do výšky 1900 mm a šířky 700 mm-bezp.sklo Grape s úpravou proti zašpinění AntiCalc</t>
  </si>
  <si>
    <t>176</t>
  </si>
  <si>
    <t>7259801</t>
  </si>
  <si>
    <t>o6 Dvířka 30/30 k uzávěrům ZT,nerez</t>
  </si>
  <si>
    <t>731</t>
  </si>
  <si>
    <t>Vytápění</t>
  </si>
  <si>
    <t>177</t>
  </si>
  <si>
    <t>731100</t>
  </si>
  <si>
    <t>topení vč.demontáží a stav.přípomocí</t>
  </si>
  <si>
    <t>762</t>
  </si>
  <si>
    <t>Konstrukce tesařské</t>
  </si>
  <si>
    <t>178</t>
  </si>
  <si>
    <t>762083122</t>
  </si>
  <si>
    <t>Impregnace řeziva proti dřevokaznému hmyzu, houbám a plísním máčením třída ohrožení 3 a 4</t>
  </si>
  <si>
    <t>179</t>
  </si>
  <si>
    <t>762331934</t>
  </si>
  <si>
    <t>Vyřezání části střešní vazby průřezové plochy řeziva do 288 cm2 délky přes 8 m</t>
  </si>
  <si>
    <t>180</t>
  </si>
  <si>
    <t>762332923</t>
  </si>
  <si>
    <t>Doplnění části střešní vazby z hranolů průřezové plochy do 288 cm2 včetně materiálu</t>
  </si>
  <si>
    <t>181</t>
  </si>
  <si>
    <t>762341210</t>
  </si>
  <si>
    <t>Montáž bednění střech rovných a šikmých sklonu do 60° z hrubých prken na sraz</t>
  </si>
  <si>
    <t>182</t>
  </si>
  <si>
    <t>605110810</t>
  </si>
  <si>
    <t>řezivo jehličnaté středové SM 4 - 5 m tl. 18-32 mm jakost II</t>
  </si>
  <si>
    <t>183</t>
  </si>
  <si>
    <t>762342441</t>
  </si>
  <si>
    <t>Montáž lišt trojúhelníkových nebo kontralatí na střechách sklonu do 60°</t>
  </si>
  <si>
    <t>184</t>
  </si>
  <si>
    <t>605141130</t>
  </si>
  <si>
    <t>řezivo jehličnaté,střešní latě impregnované dl 2 - 3,5 m</t>
  </si>
  <si>
    <t>185</t>
  </si>
  <si>
    <t>762395000</t>
  </si>
  <si>
    <t>Spojovací prostředky pro montáž krovu, bednění, laťování, světlíky, klíny</t>
  </si>
  <si>
    <t>186</t>
  </si>
  <si>
    <t>762431225</t>
  </si>
  <si>
    <t xml:space="preserve">Montáž obložení stěn deskami dřevotřískovými </t>
  </si>
  <si>
    <t>187</t>
  </si>
  <si>
    <t>6116999</t>
  </si>
  <si>
    <t>t57 vyřezávaná výplň štítu 4500x1400 z DTD 25mm</t>
  </si>
  <si>
    <t>188</t>
  </si>
  <si>
    <t>762495000</t>
  </si>
  <si>
    <t>Spojovací prostředky pro montáž olištování, obložení stropů, střešních podhledů a stěn</t>
  </si>
  <si>
    <t>189</t>
  </si>
  <si>
    <t>762521811</t>
  </si>
  <si>
    <t>Demontáž podlah bez polštářů z prken tloušťky do 32 mm</t>
  </si>
  <si>
    <t>190</t>
  </si>
  <si>
    <t>762522811</t>
  </si>
  <si>
    <t>Demontáž podlah s polštáři z prken tloušťky do 32 mm</t>
  </si>
  <si>
    <t>191</t>
  </si>
  <si>
    <t>762524104</t>
  </si>
  <si>
    <t>Položení podlahy z hoblovaných prken na pero a drážku</t>
  </si>
  <si>
    <t>192</t>
  </si>
  <si>
    <t>61180011</t>
  </si>
  <si>
    <t>podlaha z prken masivních dubových na P+D,tl.24mm</t>
  </si>
  <si>
    <t>193</t>
  </si>
  <si>
    <t>762526110</t>
  </si>
  <si>
    <t>Položení polštáře pod podlahy při osové vzdálenosti 65 cm</t>
  </si>
  <si>
    <t>194</t>
  </si>
  <si>
    <t>605120010</t>
  </si>
  <si>
    <t>řezivo jehličnaté hranol jakost I do 120 cm2</t>
  </si>
  <si>
    <t>195</t>
  </si>
  <si>
    <t>762526811</t>
  </si>
  <si>
    <t>Demontáž podlah z dřevotřísky, překližky, sololitu tloušťky do 20 mm bez polštářů</t>
  </si>
  <si>
    <t>196</t>
  </si>
  <si>
    <t>762595001</t>
  </si>
  <si>
    <t>Spojovací prostředky pro položení dřevěných podlah a zakrytí kanálů</t>
  </si>
  <si>
    <t>197</t>
  </si>
  <si>
    <t>762711830</t>
  </si>
  <si>
    <t>Demontáž prostorových vázaných kcí z hraněného řeziva průřezové plochy do 288 cm2</t>
  </si>
  <si>
    <t>198</t>
  </si>
  <si>
    <t>762811921</t>
  </si>
  <si>
    <t>Vyřezání části záklopu nebo podbíjení stropu z prken tl do 32 mm plochy jednotlivě do 0,25 m2</t>
  </si>
  <si>
    <t>199</t>
  </si>
  <si>
    <t>762811922</t>
  </si>
  <si>
    <t>Vyřezání části záklopu nebo podbíjení stropu z prken tl do 32 mm plochy jednotlivě do 1 m2</t>
  </si>
  <si>
    <t>200</t>
  </si>
  <si>
    <t>762812811</t>
  </si>
  <si>
    <t>Demontáž záklopů stropů z hoblovaných prken tl do 32 mm</t>
  </si>
  <si>
    <t>201</t>
  </si>
  <si>
    <t>762822120</t>
  </si>
  <si>
    <t>Montáž stropního trámu z hraněného řeziva průřezové plochy do 288 cm2 s výměnami</t>
  </si>
  <si>
    <t>202</t>
  </si>
  <si>
    <t>605120110</t>
  </si>
  <si>
    <t>řezivo jehličnaté hranol jakost I nad 120 cm2</t>
  </si>
  <si>
    <t>203</t>
  </si>
  <si>
    <t>605110210</t>
  </si>
  <si>
    <t>řezivo jehličnaté - středové SM tl. 33-100 mm, jakost II, 2 - 3,5 m</t>
  </si>
  <si>
    <t>204</t>
  </si>
  <si>
    <t>762822820</t>
  </si>
  <si>
    <t>Demontáž stropních trámů z hraněného řeziva průřezové plochy do 288 cm2</t>
  </si>
  <si>
    <t>205</t>
  </si>
  <si>
    <t>762895000</t>
  </si>
  <si>
    <t>Spojovací prostředky pro montáž záklopu, stropnice a podbíjení</t>
  </si>
  <si>
    <t>206</t>
  </si>
  <si>
    <t>998762203</t>
  </si>
  <si>
    <t>Přesun hmot procentní pro kce tesařské v objektech v do 24 m</t>
  </si>
  <si>
    <t>763</t>
  </si>
  <si>
    <t>Konstrukce montované z desek, dílců a panelů</t>
  </si>
  <si>
    <t>207</t>
  </si>
  <si>
    <t>763111314</t>
  </si>
  <si>
    <t>SDK příčka tl 100 mm profil CW+UW 75 desky 1xA 12,5 TI 40 mm EI 30 Rw 47 DB</t>
  </si>
  <si>
    <t>208</t>
  </si>
  <si>
    <t>763111316</t>
  </si>
  <si>
    <t>SDK příčka tl 125 mm profil CW+UW 100 desky 1xA 12,5 TI 80 mm EI 30 Rw 48 dB</t>
  </si>
  <si>
    <t>209</t>
  </si>
  <si>
    <t>763111318</t>
  </si>
  <si>
    <t>SDK příčka tl 150 mm profil CW+UW 100 desky 1xA 12,5 TI 100 mm EI 30 Rw 48 dB</t>
  </si>
  <si>
    <t>210</t>
  </si>
  <si>
    <t>763111722</t>
  </si>
  <si>
    <t>SDK příčka pozinkovaný úhelník k ochraně rohů</t>
  </si>
  <si>
    <t>211</t>
  </si>
  <si>
    <t>763111</t>
  </si>
  <si>
    <t>příplatek za impregnovanou desku</t>
  </si>
  <si>
    <t>212</t>
  </si>
  <si>
    <t>763111742</t>
  </si>
  <si>
    <t>Montáž jedné vrstvy tepelné izolace do SDK příčky</t>
  </si>
  <si>
    <t>213</t>
  </si>
  <si>
    <t>214</t>
  </si>
  <si>
    <t>631481550</t>
  </si>
  <si>
    <t>deska minerální izolační ISOVER UNI 600x1200 mm tl.120 mm</t>
  </si>
  <si>
    <t>215</t>
  </si>
  <si>
    <t>763111771</t>
  </si>
  <si>
    <t>Příplatek k SDK příčce za rovinnost kvality Q3</t>
  </si>
  <si>
    <t>216</t>
  </si>
  <si>
    <t>763113317</t>
  </si>
  <si>
    <t>SDK příčka instalační tl 270 mm zdvojený profil CW+UW 75 desky 2xA 12,5 mm EI 60 Rw 54 dB</t>
  </si>
  <si>
    <t>217</t>
  </si>
  <si>
    <t>763113319</t>
  </si>
  <si>
    <t>SDK příčka instalační tl 320 mm zdvojený profil CW+UW 100 desky 2xA 12,5 mm EI 60 Rw 55 dB</t>
  </si>
  <si>
    <t>218</t>
  </si>
  <si>
    <t>763121438</t>
  </si>
  <si>
    <t>SDK stěna předsazená tl 150 mm profil CW+UW 100 deska 1xA 15 bez TI EI 15</t>
  </si>
  <si>
    <t>219</t>
  </si>
  <si>
    <t>763121761</t>
  </si>
  <si>
    <t>Příplatek k SDK stěně předsazené za rovinnost kvality Q3</t>
  </si>
  <si>
    <t>220</t>
  </si>
  <si>
    <t>763121811</t>
  </si>
  <si>
    <t>Demontáž SDK předsazené/šachtové stěny s jednoduchou nosnou kcí opláštění jednoduché</t>
  </si>
  <si>
    <t>221</t>
  </si>
  <si>
    <t>763131414</t>
  </si>
  <si>
    <t>SDK podhled desky 1xA 15 bez TI dvouvrstvá spodní kce profil CD+UD</t>
  </si>
  <si>
    <t>222</t>
  </si>
  <si>
    <t>763131432</t>
  </si>
  <si>
    <t>SDK podhled deska 1xDF 15 bez TI dvouvrstvá spodní kce profil CD+UD</t>
  </si>
  <si>
    <t>223</t>
  </si>
  <si>
    <t>763131471</t>
  </si>
  <si>
    <t>SDK podhled deska 1xH2DF 15 bez TI dvouvrstvá spodní kce profil CD+UD</t>
  </si>
  <si>
    <t>224</t>
  </si>
  <si>
    <t>763131514</t>
  </si>
  <si>
    <t>SDK podhled deska 1xA 15 bez TI jednovrstvá spodní kce profil CD+UD</t>
  </si>
  <si>
    <t>225</t>
  </si>
  <si>
    <t>763131713</t>
  </si>
  <si>
    <t>SDK podhled napojení na obvodové konstrukce profilem</t>
  </si>
  <si>
    <t>226</t>
  </si>
  <si>
    <t>763131751</t>
  </si>
  <si>
    <t>Montáž parotěsné zábrany do SDK podhledu</t>
  </si>
  <si>
    <t>227</t>
  </si>
  <si>
    <t>283292100</t>
  </si>
  <si>
    <t>zábrana parotěsná PK-BAR SPECIÁL role 1,5 x 50 m</t>
  </si>
  <si>
    <t>228</t>
  </si>
  <si>
    <t>763131752</t>
  </si>
  <si>
    <t>Montáž jedné vrstvy tepelné izolace do SDK podhledu</t>
  </si>
  <si>
    <t>229</t>
  </si>
  <si>
    <t>631537070</t>
  </si>
  <si>
    <t>deska izolační ROCKWOOL ROCKMIN 600x1000x150 mm</t>
  </si>
  <si>
    <t>230</t>
  </si>
  <si>
    <t>763131765</t>
  </si>
  <si>
    <t>Příplatek k SDK podhledu za výšku zavěšení přes 0,5 do 1,0 m</t>
  </si>
  <si>
    <t>763131771</t>
  </si>
  <si>
    <t>Příplatek k SDK podhledu za rovinnost kvality Q3</t>
  </si>
  <si>
    <t>232</t>
  </si>
  <si>
    <t>763131821</t>
  </si>
  <si>
    <t>Demontáž SDK podhledu s dvouvrstvou nosnou kcí z ocelových profilů opláštění jednoduché</t>
  </si>
  <si>
    <t>233</t>
  </si>
  <si>
    <t>76313506</t>
  </si>
  <si>
    <t>SDK akustický podhled z akustické desky Rigiton,nepravidelně  děrované 8-15-20,jednoduchý rošt na stavěcí třmeny</t>
  </si>
  <si>
    <t>234</t>
  </si>
  <si>
    <t>7631359</t>
  </si>
  <si>
    <t>SDK akustický podhled klenutý 3,14-3,145m vč.roštu</t>
  </si>
  <si>
    <t>235</t>
  </si>
  <si>
    <t>763161715</t>
  </si>
  <si>
    <t>SDK podkroví deska 1xA 15 bez TI dvouvrstvá spodní kce profil CD+UD REI 15</t>
  </si>
  <si>
    <t>236</t>
  </si>
  <si>
    <t>763181321</t>
  </si>
  <si>
    <t>Montáž jednokřídlové kovové zárubně v do 4,75 m SDK příčka</t>
  </si>
  <si>
    <t>237</t>
  </si>
  <si>
    <t>553315200</t>
  </si>
  <si>
    <t>zárubeň ocelová pro sádrokarton S 100 600 L/P</t>
  </si>
  <si>
    <t>238</t>
  </si>
  <si>
    <t>553315220</t>
  </si>
  <si>
    <t>zárubeň ocelová pro sádrokarton S 100 800 L/P</t>
  </si>
  <si>
    <t>239</t>
  </si>
  <si>
    <t>763182411</t>
  </si>
  <si>
    <t>SDK opláštění obvodu střešního okna z desek a UA profilů hloubky do 0,5 m</t>
  </si>
  <si>
    <t>240</t>
  </si>
  <si>
    <t>998763403</t>
  </si>
  <si>
    <t>Přesun hmot procentní pro sádrokartonové konstrukce v objektech v do 24 m</t>
  </si>
  <si>
    <t>764</t>
  </si>
  <si>
    <t>Konstrukce klempířské</t>
  </si>
  <si>
    <t>241</t>
  </si>
  <si>
    <t>764221250</t>
  </si>
  <si>
    <t>k6 Oplechování Cu okapů pod žlabem rš 800 mm</t>
  </si>
  <si>
    <t>242</t>
  </si>
  <si>
    <t>764231250</t>
  </si>
  <si>
    <t>k5 Lemování zdí Cu tvrdá krytina rš 500 mm</t>
  </si>
  <si>
    <t>243</t>
  </si>
  <si>
    <t>764239230</t>
  </si>
  <si>
    <t>k4 Lemování komínů Cu hladká krytina v ploše</t>
  </si>
  <si>
    <t>244</t>
  </si>
  <si>
    <t>764242230</t>
  </si>
  <si>
    <t>k8 Lemování trub Cu hladká krytina D do 150 mm</t>
  </si>
  <si>
    <t>245</t>
  </si>
  <si>
    <t>764249210</t>
  </si>
  <si>
    <t>k9 Oplechování Cu držáků lana bleskosvodu s podložkou</t>
  </si>
  <si>
    <t>246</t>
  </si>
  <si>
    <t>764255203</t>
  </si>
  <si>
    <t>k6 Žlab Cu nástřešní oblý rš 660 mm</t>
  </si>
  <si>
    <t>247</t>
  </si>
  <si>
    <t>764259222</t>
  </si>
  <si>
    <t>k7 Žlab podokapní Cu - kotlík oválný vel. 280/100 mm</t>
  </si>
  <si>
    <t>248</t>
  </si>
  <si>
    <t>764291240</t>
  </si>
  <si>
    <t>k3 Střešní prvky Cu - závětrná lišta rš 330+170 mm</t>
  </si>
  <si>
    <t>249</t>
  </si>
  <si>
    <t>764292250</t>
  </si>
  <si>
    <t>k2 Střešní prvky Cu - úžlabí rš 600 mm</t>
  </si>
  <si>
    <t>250</t>
  </si>
  <si>
    <t>764322840</t>
  </si>
  <si>
    <t>Demontáž oplechování okapů tvrdá krytina rš 500 mm do 30°</t>
  </si>
  <si>
    <t>251</t>
  </si>
  <si>
    <t>764339830</t>
  </si>
  <si>
    <t>Demontáž lemování komínů hladká krytina v ploše do 30°</t>
  </si>
  <si>
    <t>252</t>
  </si>
  <si>
    <t>764341831</t>
  </si>
  <si>
    <t>Demontáž lemování trub průměr do 150 mm vlnitá krytina do 30°</t>
  </si>
  <si>
    <t>253</t>
  </si>
  <si>
    <t>764355810</t>
  </si>
  <si>
    <t>Demontáž žlab nástřešní oblý rš 660 mm do 30°</t>
  </si>
  <si>
    <t>254</t>
  </si>
  <si>
    <t>764362810</t>
  </si>
  <si>
    <t>Demontáž poklopu hladká krytina do 30°</t>
  </si>
  <si>
    <t>255</t>
  </si>
  <si>
    <t>764391840</t>
  </si>
  <si>
    <t>Demontáž závětrná lišta rš 500 mm do 30°</t>
  </si>
  <si>
    <t>256</t>
  </si>
  <si>
    <t>764392840</t>
  </si>
  <si>
    <t>Demontáž střešní úžlabí rš 500 mm do 30°</t>
  </si>
  <si>
    <t>257</t>
  </si>
  <si>
    <t>764410850</t>
  </si>
  <si>
    <t>Demontáž oplechování parapetu rš do 330 mm</t>
  </si>
  <si>
    <t>258</t>
  </si>
  <si>
    <t>764454801</t>
  </si>
  <si>
    <t>Demontáž trouby kruhové průměr 75 a 100 mm</t>
  </si>
  <si>
    <t>259</t>
  </si>
  <si>
    <t>764510250</t>
  </si>
  <si>
    <t>k1 Oplechování Cu parapetů rš 300mm včetně rohů</t>
  </si>
  <si>
    <t>260</t>
  </si>
  <si>
    <t>764554202</t>
  </si>
  <si>
    <t>k7 Odpadní trouby Cu kruhové D 100 mm</t>
  </si>
  <si>
    <t>261</t>
  </si>
  <si>
    <t>766</t>
  </si>
  <si>
    <t>7666713</t>
  </si>
  <si>
    <t>k10 Výlez na střechu  600x600 vč.lemování pro skládanou krytinu</t>
  </si>
  <si>
    <t>262</t>
  </si>
  <si>
    <t>998764203</t>
  </si>
  <si>
    <t>Přesun hmot procentní pro konstrukce klempířské v objektech v do 24 m</t>
  </si>
  <si>
    <t>765</t>
  </si>
  <si>
    <t>Konstrukce pokrývačské</t>
  </si>
  <si>
    <t>263</t>
  </si>
  <si>
    <t>765321116</t>
  </si>
  <si>
    <t>Krytina vláknocementová česká šablona jednoduchá střecha na bednění do 40°</t>
  </si>
  <si>
    <t>264</t>
  </si>
  <si>
    <t>765321511</t>
  </si>
  <si>
    <t>Krytina vláknocementová hřeben z hřebenáčů kónických šablony a obdélníky 400x120 mm</t>
  </si>
  <si>
    <t>265</t>
  </si>
  <si>
    <t>765321531</t>
  </si>
  <si>
    <t>Krytina vláknocementová založení okapu pro šablony a obdélníky</t>
  </si>
  <si>
    <t>266</t>
  </si>
  <si>
    <t>765321551</t>
  </si>
  <si>
    <t>Krytina vláknocementová přiřezání šablon a obdélníků</t>
  </si>
  <si>
    <t>267</t>
  </si>
  <si>
    <t>765321810</t>
  </si>
  <si>
    <t>Demontáž vláknocementové krytiny ze čtverců a šablon na bednění s lepenkou do suti</t>
  </si>
  <si>
    <t>268</t>
  </si>
  <si>
    <t>765328811</t>
  </si>
  <si>
    <t>Demontáž vláknocementové krytiny hladké hřebenů a nároží do suti</t>
  </si>
  <si>
    <t>269</t>
  </si>
  <si>
    <t>765331662</t>
  </si>
  <si>
    <t xml:space="preserve"> větrací mřížka universální</t>
  </si>
  <si>
    <t>270</t>
  </si>
  <si>
    <t>765901131</t>
  </si>
  <si>
    <t>Zakrytí šikmých střech podstřešní hydroizolační folií Tyvek HD-SOLIT</t>
  </si>
  <si>
    <t>271</t>
  </si>
  <si>
    <t>998765203</t>
  </si>
  <si>
    <t>Přesun hmot procentní pro krytiny tvrdé v objektech v do 24 m</t>
  </si>
  <si>
    <t>Konstrukce truhlářské</t>
  </si>
  <si>
    <t>272</t>
  </si>
  <si>
    <t>766211200</t>
  </si>
  <si>
    <t>Montáž madel schodišťových dřevených nebo verzalitových průběžných</t>
  </si>
  <si>
    <t>273</t>
  </si>
  <si>
    <t>6113452</t>
  </si>
  <si>
    <t>t51 kruhové madlo buk d=50mm,vč.kotvení do zdiva (mosaz.úchytky,rozety)</t>
  </si>
  <si>
    <t>274</t>
  </si>
  <si>
    <t>766211420</t>
  </si>
  <si>
    <t>Montáž madel schodišťových dřevených dílčích z jednoho kusu š přes 30 cm</t>
  </si>
  <si>
    <t>275</t>
  </si>
  <si>
    <t>6119988</t>
  </si>
  <si>
    <t>t50 krycí deska zábradlí ze smrkové fošny ,zaoblené hrany.š.400mm</t>
  </si>
  <si>
    <t>276</t>
  </si>
  <si>
    <t>766411811</t>
  </si>
  <si>
    <t>Demontáž truhlářského obložení stěn z panelů plochy do 1,5 m2</t>
  </si>
  <si>
    <t>277</t>
  </si>
  <si>
    <t>766411822</t>
  </si>
  <si>
    <t>Demontáž truhlářského obložení stěn podkladových roštů</t>
  </si>
  <si>
    <t>278</t>
  </si>
  <si>
    <t>766621011</t>
  </si>
  <si>
    <t>Montáž oken jednoduchých pevných výšky do 1,5m s rámem do zdiva</t>
  </si>
  <si>
    <t>279</t>
  </si>
  <si>
    <t>61122210</t>
  </si>
  <si>
    <t>t30 okno dřevěné vnitřní profilované pevné 1400x1500 P,sklo bezp.Conex</t>
  </si>
  <si>
    <t>280</t>
  </si>
  <si>
    <t>61122211</t>
  </si>
  <si>
    <t>t31 okno dřevěné vnitřní profilované pevné  500x800 P,sklo bezp.Conex</t>
  </si>
  <si>
    <t>281</t>
  </si>
  <si>
    <t>61122212</t>
  </si>
  <si>
    <t>t33 okno dřevěné vnitřní profilované pevné  1100x900  P,sklo jedn.čiré</t>
  </si>
  <si>
    <t>282</t>
  </si>
  <si>
    <t>766621111</t>
  </si>
  <si>
    <t>Montáž oken dvojitých otevíravých výšky do 1,5m s rámem do zdiva</t>
  </si>
  <si>
    <t>283</t>
  </si>
  <si>
    <t>61120014</t>
  </si>
  <si>
    <t>t36 okno dřevěné špaletové 1080x1270/900x1050 O+O zab.senzor EZS,sklo vnější jednoduché+spodní křídlo bezp.Conex ,vnitřní izol.2sklo,UV 1,4,zafréz.silikon.těsnění,kov.Cobra elegant,česaný bronz</t>
  </si>
  <si>
    <t>284</t>
  </si>
  <si>
    <t>61120015</t>
  </si>
  <si>
    <t>t37 okno dřevěné špaletové 440x1350/300x1050  O,zab.senzor EZS,sklo vnější jednoduché+spodní křídlo bezp.Conex,vnitřní izol.2sklo,UV 1,4,zafréz.silikon.těsnění,kov.Cobra elegant,česaný bronz</t>
  </si>
  <si>
    <t>285</t>
  </si>
  <si>
    <t>61120016</t>
  </si>
  <si>
    <t>t38 okno dřevěné špaletové 510x1350/350x1150 O,sklo vnější jednoduché,vnitřní izol.2sklo,UV 1,4,zafréz.silikon.těsnění,kov.Cobra elegant,česaný bronz</t>
  </si>
  <si>
    <t>286</t>
  </si>
  <si>
    <t>61120017</t>
  </si>
  <si>
    <t>t39 okno dřevěné špaletové z1100x450/850x500 V,zab.senzor EZS,sklo vnější jednoduché+spodní křídlo bezp.Conex,vnitřní izol.2sklo,UV 1,4,zafréz.silikon.těsnění,kov.Cobra elegant,česaný bronz</t>
  </si>
  <si>
    <t>287</t>
  </si>
  <si>
    <t>766621112</t>
  </si>
  <si>
    <t>Montáž oken dvojitých otevíravých výšky přes 1,5 do 2,5m s rámem do zdiva</t>
  </si>
  <si>
    <t>288</t>
  </si>
  <si>
    <t>6112001</t>
  </si>
  <si>
    <t>t34 okno dřevěné špaletové 1300x2270/1050x2100 2xO+2xO,sklo vnější jednoduché,vnitřní izol.2sklo,UV 1,4,zafréz.silikon.těsnění,kov.Cobra elegant,česaný bronz</t>
  </si>
  <si>
    <t>289</t>
  </si>
  <si>
    <t>61120011</t>
  </si>
  <si>
    <t>t34a okno dřevěné špaletové 1300x2270/1050x2100  2xO+2xO,zab.senzor EZS,sklo vnější jednoduché+spodní křídlo bezp.Conex,vnitřní izol.2sklo,UV 1,4,zafréz.silikon.těsnění,kov.Cobra elegant,česaný bronz</t>
  </si>
  <si>
    <t>290</t>
  </si>
  <si>
    <t>61120013</t>
  </si>
  <si>
    <t>t35 okno dřevěné špaletové 1370x2230/1170x2100 2xO+2xO ,sklo vnější jednoduché,vnitřní izol.2sklo,UV 1,4,zafréz.silikon.těsnění,kov.Cobra elegant,česaný bronz</t>
  </si>
  <si>
    <t>291</t>
  </si>
  <si>
    <t>61120012</t>
  </si>
  <si>
    <t>t35a okno dřevěné špaletové 1370x2230/1170x2100  2xO+2xO,zab.senzor EZS,sklo vnější jednoduché+spodní křídlo bezp.Conex ,vnitřní izol.2sklo,UV 1,4,zafréz.silikon.těsnění,kov.Cobra elegant,česaný bronz</t>
  </si>
  <si>
    <t>292</t>
  </si>
  <si>
    <t>766621923</t>
  </si>
  <si>
    <t>Oprava oken jednoduchých otevíravých s výměnou křídel a kování</t>
  </si>
  <si>
    <t>293</t>
  </si>
  <si>
    <t>6114011</t>
  </si>
  <si>
    <t>t40 repase okna vnitřního dřevěného  1400x1120 O+O-repase,kování,přidání skla do rámu</t>
  </si>
  <si>
    <t>294</t>
  </si>
  <si>
    <t>6114012</t>
  </si>
  <si>
    <t>t41 repase okna vnitřního dřevěného  kruhového pevného d=1000mm P-repase,přidání skla do rámu</t>
  </si>
  <si>
    <t>295</t>
  </si>
  <si>
    <t>766660001</t>
  </si>
  <si>
    <t>Montáž dveřních křídel otvíravých 1křídlových š do 0,8 m do ocelové zárubně</t>
  </si>
  <si>
    <t>296</t>
  </si>
  <si>
    <t>6116010</t>
  </si>
  <si>
    <t>t1 dveře dřevěné hladké plné otočné 600x1970,kov.západka se zajištěním,typ Cobra elegant-česaný bronz</t>
  </si>
  <si>
    <t>297</t>
  </si>
  <si>
    <t>611601</t>
  </si>
  <si>
    <t>t3 dveře dřevěné hladké plné otočné 600x1970,zám.vložkový,kov.klika/klika,typ Cobra elegant-česaný bronz</t>
  </si>
  <si>
    <t>298</t>
  </si>
  <si>
    <t>6116012</t>
  </si>
  <si>
    <t>t8 dveře dřevěné hladké plné otočné 600x1970,zám.vložkový,kov.klika/klika,typ Cobra elegant-česaný bronz</t>
  </si>
  <si>
    <t>299</t>
  </si>
  <si>
    <t>766660002</t>
  </si>
  <si>
    <t>Montáž dveřních křídel otvíravých 1křídlových š přes 0,8 m do ocelové zárubně</t>
  </si>
  <si>
    <t>300</t>
  </si>
  <si>
    <t>6116077</t>
  </si>
  <si>
    <t>t25 dveře lamelové skládací vč.zárubně 1000x1970,bez zámku</t>
  </si>
  <si>
    <t>301</t>
  </si>
  <si>
    <t>766660021</t>
  </si>
  <si>
    <t>Montáž dveřních křídel otvíravých 1křídlových š do 0,8 m požárních do ocelové zárubně</t>
  </si>
  <si>
    <t>302</t>
  </si>
  <si>
    <t>611601401</t>
  </si>
  <si>
    <t>t24 dveře dřevěné hladké plné otočné s požární odolností 800x1970 EW15DP3-C,zámek vložkový,kov.klika/klika,typ Cobra elegant-česaný bronz</t>
  </si>
  <si>
    <t>303</t>
  </si>
  <si>
    <t>611601402</t>
  </si>
  <si>
    <t>t24a dveře dřevěné hladké plné otočné s požární odolností 800x1970 EW15DP3,zámek vložkový,kov.klika/klika,typ Cobra elegant-česaný bronz</t>
  </si>
  <si>
    <t>304</t>
  </si>
  <si>
    <t>766660171</t>
  </si>
  <si>
    <t>Montáž dveřních křídel otvíravých 1křídlových š do 0,8 m do obložkové zárubně</t>
  </si>
  <si>
    <t>305</t>
  </si>
  <si>
    <t>6116012011</t>
  </si>
  <si>
    <t>t2 dveře dřevěné profilované plné otočné 600x1970,kov.západka se zajištěním,typ Cobra elegant-česaný bronz</t>
  </si>
  <si>
    <t>306</t>
  </si>
  <si>
    <t>6116012012</t>
  </si>
  <si>
    <t>t4 dveře dřevěné profilované plné otočné 600x1970,zámek vložkový,kov.klika/klika,typ Cobra elegant-česaný bronz</t>
  </si>
  <si>
    <t>307</t>
  </si>
  <si>
    <t>6116012013</t>
  </si>
  <si>
    <t>t5 dveře dřevěné  profilované plné otočné 700x1970,zámek vložkovýkov.klika/klika,typ Cobra elegant-typ česaný bronz</t>
  </si>
  <si>
    <t>308</t>
  </si>
  <si>
    <t>6116012014</t>
  </si>
  <si>
    <t>t5a dveře dřevěné profilované 2/sklo otočné 700x1970,zámek vložkový,sklo bezpečnostní,kov.klika/klika,typ Cobra elegant-česaný bronz</t>
  </si>
  <si>
    <t>309</t>
  </si>
  <si>
    <t>6116012015</t>
  </si>
  <si>
    <t>t7 dveře dřevěné profilované 2/sklo otočné  800x1970,zámek vložkový,sklo bezpečnostní,kov.klika/klika,typ Cobra elegant-česaný bronz</t>
  </si>
  <si>
    <t>310</t>
  </si>
  <si>
    <t>611601202</t>
  </si>
  <si>
    <t>t9 dveře dřevěné profilované plné otočné 800x1970,zámek vložkový,kov.klika/klika,typ Cobra elegant-česaný bronz</t>
  </si>
  <si>
    <t>311</t>
  </si>
  <si>
    <t>61160130</t>
  </si>
  <si>
    <t>t19 dveře dřevěné profilované plné otočné  600x2000,zámek vložkový,kov.klika/klika,typ Cobra elegant (česaný bronz)-replika T15</t>
  </si>
  <si>
    <t>312</t>
  </si>
  <si>
    <t>61160132</t>
  </si>
  <si>
    <t>t20 dveře dřevěné profilované plné otočné  800x2000,zámek vložkový,kov.klika/klika,typ Cobra elegant (česaný bronz)-replika T15</t>
  </si>
  <si>
    <t>313</t>
  </si>
  <si>
    <t>766660174</t>
  </si>
  <si>
    <t>Montáž dveřních křídel otvíravých 2křídlových š přes 1,45 m do obložkové zárubně</t>
  </si>
  <si>
    <t>314</t>
  </si>
  <si>
    <t>61160133</t>
  </si>
  <si>
    <t>t21 dveře dřevěné profilované prosklené otočné  1600x2300,zámek vložkový,kov.klika/klika,typ Cobra elegant (česaný bronz)-replika T15</t>
  </si>
  <si>
    <t>315</t>
  </si>
  <si>
    <t>766660182</t>
  </si>
  <si>
    <t>Montáž dveřních křídel otvíravých 1křídlových š přes 0,8 m požárních do obložkové zárubně</t>
  </si>
  <si>
    <t>316</t>
  </si>
  <si>
    <t>611601211</t>
  </si>
  <si>
    <t>t11 dveře dřevěné profilované plné otočné  s požární odolností 1000x1970 EI30DP3-C,zámek vložkový,kov.klika/klika,typ Cobra elegant (česaný bronz)-replika T15</t>
  </si>
  <si>
    <t>317</t>
  </si>
  <si>
    <t>766660181</t>
  </si>
  <si>
    <t>Montáž dveřních křídel otvíravých 1křídlových š do 0,8 m požárních do obložkové zárubně</t>
  </si>
  <si>
    <t>318</t>
  </si>
  <si>
    <t>611601210</t>
  </si>
  <si>
    <t>t10 dveře dřevěné profilované plné otočné  s požární odolností 800x1970 EI30DP3-C,zámek vložkový,kov.klika/klika,typ Cobra elegant (česaný bronz)-replika T15</t>
  </si>
  <si>
    <t>319</t>
  </si>
  <si>
    <t>766660261</t>
  </si>
  <si>
    <t>Montáž dveřních křídel kývavých 1křídlových š do 1 m masivní dřevo do rámové zárubně</t>
  </si>
  <si>
    <t>320</t>
  </si>
  <si>
    <t>611601230</t>
  </si>
  <si>
    <t>t6 dveře dřevěné  profilované kyvné 800x1970,zámek vložkový,kov.klika/klika,typ Cobra elegant-česaný bronz</t>
  </si>
  <si>
    <t>321</t>
  </si>
  <si>
    <t>766662811</t>
  </si>
  <si>
    <t>Demontáž truhlářských prahů dveří jednokřídlových</t>
  </si>
  <si>
    <t>322</t>
  </si>
  <si>
    <t>766662812</t>
  </si>
  <si>
    <t>Demontáž truhlářských prahů dveří dvoukřídlových</t>
  </si>
  <si>
    <t>323</t>
  </si>
  <si>
    <t>766662912</t>
  </si>
  <si>
    <t>Oprava dveřních křídel z tvrdého dřeva s výměnou kompletních dílů</t>
  </si>
  <si>
    <t>324</t>
  </si>
  <si>
    <t>6116011</t>
  </si>
  <si>
    <t>t12 repase stávajících dveří profilovaných 2křídlových 1200x2300,nové kování (typ Cobra elegant,česaný bronz)+okopný plech</t>
  </si>
  <si>
    <t>325</t>
  </si>
  <si>
    <t>6116013</t>
  </si>
  <si>
    <t>t13 repase stávajících dveří profilovaných 2křídlových 1200x2300,nové kování (typ Cobra elegant,česaný bronz)+okopný plech</t>
  </si>
  <si>
    <t>326</t>
  </si>
  <si>
    <t>6116014</t>
  </si>
  <si>
    <t>t14 repase stávajících dveří profilovaných 2křídlových 1200x2300,nové kování (typ Cobra elegant,česaný bronz)+okopný plech</t>
  </si>
  <si>
    <t>327</t>
  </si>
  <si>
    <t>6116015</t>
  </si>
  <si>
    <t>t15 repase stávajících dveří profilovaných 1křídlových 800x2000,nové kování (typ Cobra elegant,česaný bronz)+okopný plech</t>
  </si>
  <si>
    <t>328</t>
  </si>
  <si>
    <t>6116016</t>
  </si>
  <si>
    <t>t16 repase stávajících dveří profilovaných 1křídlových 800x2000,nové kován (typ Cobra elegant,česaný bronz)í+okopný plech</t>
  </si>
  <si>
    <t>329</t>
  </si>
  <si>
    <t>6116017</t>
  </si>
  <si>
    <t>t17 repase stávajících dveří profilovaných 1křídlových 900x2000,-úprava pož.odolnost EW30DP3+nové kování (typ Cobra elegant,česaný bronz),zpěn.páska</t>
  </si>
  <si>
    <t>330</t>
  </si>
  <si>
    <t>6116018</t>
  </si>
  <si>
    <t>t18 repase stávajících dveří profilovaných 1křídlových 900x2100,-úprava pož.odolnost EW30DP3+nové kování,typ Cobra elegant,česaný bronz</t>
  </si>
  <si>
    <t>331</t>
  </si>
  <si>
    <t>6116022</t>
  </si>
  <si>
    <t>t22 repase stávajících dveří profilovaných 2křídlových 1530x2300  část.prosklené-nový okopný plech,přesklení bezp.sklem Conex</t>
  </si>
  <si>
    <t>332</t>
  </si>
  <si>
    <t>6116023</t>
  </si>
  <si>
    <t>t23 repase stávajících dveří profilovaných 2křídlových 1320x2100 část.prosklené-nový okopný plech,přesklení bezp.sklem Conex</t>
  </si>
  <si>
    <t>333</t>
  </si>
  <si>
    <t>766664931</t>
  </si>
  <si>
    <t>Oprava dveřních křídel samozavírače dveří na zárubeň dřevěnou</t>
  </si>
  <si>
    <t>334</t>
  </si>
  <si>
    <t>766664932</t>
  </si>
  <si>
    <t>Oprava dveřních křídel samozavírače dveří na zárubeň ocelovou</t>
  </si>
  <si>
    <t>335</t>
  </si>
  <si>
    <t>5491726</t>
  </si>
  <si>
    <t>samozavírač dveří hydraulický</t>
  </si>
  <si>
    <t>336</t>
  </si>
  <si>
    <t>766671021</t>
  </si>
  <si>
    <t>Montáž střešního okna do krytiny tvarované  63x63 cm</t>
  </si>
  <si>
    <t>337</t>
  </si>
  <si>
    <t>6114001</t>
  </si>
  <si>
    <t>t42 střešní okno Solára Praktic 630x630,dřevěné ,výklopné,mechanicky ovl.,vč.lemování pro sklád.krytinu,vč.doplňků</t>
  </si>
  <si>
    <t>338</t>
  </si>
  <si>
    <t>76662000</t>
  </si>
  <si>
    <t>o3+o3a  D+M světlovody Velux TRL  d=350mms nástavci ,v rovině střechy ploché 480x480,dl.vč.nástavců 4,7-5,3m,vč.lemování do ploché střešní krytiny</t>
  </si>
  <si>
    <t>339</t>
  </si>
  <si>
    <t>766680811</t>
  </si>
  <si>
    <t>Demontáž dveřních obložkových dřevěných nebo plastových zárubní plochy do 2 m2</t>
  </si>
  <si>
    <t>340</t>
  </si>
  <si>
    <t>766680812</t>
  </si>
  <si>
    <t>Demontáž dveřních obložkových dřevěných nebo plastových zárubní plochy přes 2 m2</t>
  </si>
  <si>
    <t>341</t>
  </si>
  <si>
    <t>766682111</t>
  </si>
  <si>
    <t>Montáž zárubní obložkových pro dveře jednokřídlové tl stěny do 170 mm</t>
  </si>
  <si>
    <t>342</t>
  </si>
  <si>
    <t>61182262</t>
  </si>
  <si>
    <t>zárubeň obložková pro dveře 1křídlové 800x1970 do příčky 125mm-replika dle T15</t>
  </si>
  <si>
    <t>343</t>
  </si>
  <si>
    <t>611822621</t>
  </si>
  <si>
    <t>zárubeň obložková pro dveře 1křídlové 800x1970 do příčky 100mm-replika dle T15</t>
  </si>
  <si>
    <t>344</t>
  </si>
  <si>
    <t>61182263</t>
  </si>
  <si>
    <t>zárubeň obložková pro dveře 1křídlové 600x2000 do příčky 150mm-replika dle T15</t>
  </si>
  <si>
    <t>345</t>
  </si>
  <si>
    <t>611822580</t>
  </si>
  <si>
    <t>zárubeň obložková pro dveře 1křídlové 60,70,80,90x197 cm, tl. 8 - 17 cm</t>
  </si>
  <si>
    <t>346</t>
  </si>
  <si>
    <t>61182264</t>
  </si>
  <si>
    <t>zárubeň obložková pro dveře 1křídlové 800x2000 do příčky 150mm-replika dle T15</t>
  </si>
  <si>
    <t>347</t>
  </si>
  <si>
    <t>766682112</t>
  </si>
  <si>
    <t>Montáž zárubní obložkových pro dveře jednokřídlové tl stěny do 350 mm</t>
  </si>
  <si>
    <t>348</t>
  </si>
  <si>
    <t>611822640</t>
  </si>
  <si>
    <t>zárubeň obložková pro dveře 1křídlové 60,70,80,90x197 cm, tl. 19 - 35 cm</t>
  </si>
  <si>
    <t>349</t>
  </si>
  <si>
    <t>766682121</t>
  </si>
  <si>
    <t>Montáž zárubní obložkových pro dveře dvoukřídlové tl stěny do 170 mm</t>
  </si>
  <si>
    <t>350</t>
  </si>
  <si>
    <t>611822625</t>
  </si>
  <si>
    <t>zárubeň obložková pro dveře 2křídlové 1200x1970 do příčky 100mm-replika dle T15</t>
  </si>
  <si>
    <t>351</t>
  </si>
  <si>
    <t>611822626</t>
  </si>
  <si>
    <t>zárubeň obložková pro dveře 2křídlové 1600x2300 do příčky 100mm-replika dle T15</t>
  </si>
  <si>
    <t>352</t>
  </si>
  <si>
    <t>766691911</t>
  </si>
  <si>
    <t>Vyvěšení nebo zavěšení dřevěných křídel oken pl do 1,5 m2</t>
  </si>
  <si>
    <t>353</t>
  </si>
  <si>
    <t>766691914</t>
  </si>
  <si>
    <t>Vyvěšení nebo zavěšení dřevěných křídel dveří pl do 2 m2</t>
  </si>
  <si>
    <t>354</t>
  </si>
  <si>
    <t>766694122</t>
  </si>
  <si>
    <t>Montáž parapetních desek dřevěných, laminovaných šířky přes 30 cm délky do 1,6 m</t>
  </si>
  <si>
    <t>355</t>
  </si>
  <si>
    <t>61190011</t>
  </si>
  <si>
    <t>parapetní deska dřevěná š.50</t>
  </si>
  <si>
    <t>356</t>
  </si>
  <si>
    <t>766695213</t>
  </si>
  <si>
    <t>Montáž truhlářských prahů dveří 1křídlových šířky přes 10 cm</t>
  </si>
  <si>
    <t>357</t>
  </si>
  <si>
    <t>766695233</t>
  </si>
  <si>
    <t>Montáž truhlářských prahů dveří 2křídlových šířky přes 10 cm</t>
  </si>
  <si>
    <t>358</t>
  </si>
  <si>
    <t>766699611</t>
  </si>
  <si>
    <t>Montáž krytů topného tělesa dřevěných povrchově upravených</t>
  </si>
  <si>
    <t>359</t>
  </si>
  <si>
    <t>611980001</t>
  </si>
  <si>
    <t>t52 kryt radiátoru do niky 1270x680 vč.nosné a kotevní konstrukce</t>
  </si>
  <si>
    <t>360</t>
  </si>
  <si>
    <t>766821111</t>
  </si>
  <si>
    <t>Montáž korpusu vestavěné skříně policové jednokřídlové</t>
  </si>
  <si>
    <t>361</t>
  </si>
  <si>
    <t>6142022</t>
  </si>
  <si>
    <t>t59 skříňka s průzorem pro zakrytí vodoměrné sestavy,mat.lam.DTD,1200x400x600</t>
  </si>
  <si>
    <t>362</t>
  </si>
  <si>
    <t>766821141</t>
  </si>
  <si>
    <t>Montáž otvíravých nábytkových dveří s kováním</t>
  </si>
  <si>
    <t>363</t>
  </si>
  <si>
    <t>6141011</t>
  </si>
  <si>
    <t>t60 nábytkové dveře 2křídlé do otvoru 900x2000,s větracími mřížkami,uzamykatelné</t>
  </si>
  <si>
    <t>364</t>
  </si>
  <si>
    <t>998766203</t>
  </si>
  <si>
    <t>Přesun hmot procentní pro konstrukce truhlářské v objektech v do 24 m</t>
  </si>
  <si>
    <t>767</t>
  </si>
  <si>
    <t>Konstrukce zámečnické</t>
  </si>
  <si>
    <t>365</t>
  </si>
  <si>
    <t>767122112</t>
  </si>
  <si>
    <t>Montáž stěn s výplní z drátěné sítě, svařované</t>
  </si>
  <si>
    <t>366</t>
  </si>
  <si>
    <t>55310011</t>
  </si>
  <si>
    <t>z1 pletivová přepážka 1840x2100 s dveřmi 850x2050,kování koule/koule,zám.vložkový</t>
  </si>
  <si>
    <t>367</t>
  </si>
  <si>
    <t>767644110</t>
  </si>
  <si>
    <t>Montáž dokončení okování dveří otvíravých jednokřídlových do ocelové konstrukce</t>
  </si>
  <si>
    <t>368</t>
  </si>
  <si>
    <t>767851103</t>
  </si>
  <si>
    <t>Montáž lávek komínových - kompletní celé lávky</t>
  </si>
  <si>
    <t>369</t>
  </si>
  <si>
    <t>55390066</t>
  </si>
  <si>
    <t>z7+t56 komínová lávka-nosná konstrulce z ocel.pochozí plocha-prkna tl.40mm,300x5000x40,vč.zábradlí</t>
  </si>
  <si>
    <t>370</t>
  </si>
  <si>
    <t>767851803</t>
  </si>
  <si>
    <t>Demontáž komínových lávek - celé komínové lávky</t>
  </si>
  <si>
    <t>371</t>
  </si>
  <si>
    <t>998767203</t>
  </si>
  <si>
    <t>Přesun hmot procentní pro zámečnické konstrukce v objektech v do 24 m</t>
  </si>
  <si>
    <t>771</t>
  </si>
  <si>
    <t>Podlahy z dlaždic</t>
  </si>
  <si>
    <t>372</t>
  </si>
  <si>
    <t>771474112</t>
  </si>
  <si>
    <t>Montáž soklíků z dlaždic keramických rovných flexibilní lepidlo v do 90 mm</t>
  </si>
  <si>
    <t>373</t>
  </si>
  <si>
    <t>5976022</t>
  </si>
  <si>
    <t>keramický soklík dle výběru</t>
  </si>
  <si>
    <t>374</t>
  </si>
  <si>
    <t>771551113</t>
  </si>
  <si>
    <t>Montáž podlah z dlaždic historických do malty do 12 ks/m2</t>
  </si>
  <si>
    <t>375</t>
  </si>
  <si>
    <t>771551810</t>
  </si>
  <si>
    <t>Demontáž podlah z dlaždic historických kladených do malty</t>
  </si>
  <si>
    <t>376</t>
  </si>
  <si>
    <t>771574113</t>
  </si>
  <si>
    <t>Montáž podlah keramických režných hladkých lepených flexibilním lepidlem do 12 ks/m2</t>
  </si>
  <si>
    <t>377</t>
  </si>
  <si>
    <t>59760119</t>
  </si>
  <si>
    <t>keramická dlažba 300x300 dle výběru</t>
  </si>
  <si>
    <t>378</t>
  </si>
  <si>
    <t>771574116</t>
  </si>
  <si>
    <t>Montáž podlah keramických režných hladkých lepených flexibilním lepidlem do 25 ks/m2</t>
  </si>
  <si>
    <t>379</t>
  </si>
  <si>
    <t>5976011</t>
  </si>
  <si>
    <t>keramická dlažba 200x200 dle výběru</t>
  </si>
  <si>
    <t>380</t>
  </si>
  <si>
    <t>771574131</t>
  </si>
  <si>
    <t>Montáž podlah keramických režných protiskluzných lepených flexibilním lepidlem do 50 ks/m2</t>
  </si>
  <si>
    <t>381</t>
  </si>
  <si>
    <t>59760110</t>
  </si>
  <si>
    <t>keramická dlažba  protiskluzná 200x200 dle výběru</t>
  </si>
  <si>
    <t>382</t>
  </si>
  <si>
    <t>59760118</t>
  </si>
  <si>
    <t>keramická dlažba  protiskluzná 300x300 dle výběru</t>
  </si>
  <si>
    <t>383</t>
  </si>
  <si>
    <t>771591171</t>
  </si>
  <si>
    <t>Montáž profilu ukončujícího pro plynulý přechod (dlažby s kobercem apod.)</t>
  </si>
  <si>
    <t>384</t>
  </si>
  <si>
    <t>55346447</t>
  </si>
  <si>
    <t>přechodový podlahový profil</t>
  </si>
  <si>
    <t>385</t>
  </si>
  <si>
    <t>771591191</t>
  </si>
  <si>
    <t>Příplatek k podlahám za diagonální kladení dlažby</t>
  </si>
  <si>
    <t>386</t>
  </si>
  <si>
    <t>771591192</t>
  </si>
  <si>
    <t>Příplatek k podlahám za  vzor dlažby</t>
  </si>
  <si>
    <t>387</t>
  </si>
  <si>
    <t>771990111</t>
  </si>
  <si>
    <t>Vyrovnání podkladu samonivelační stěrkou tl 4 mm pevnosti 15 Mpa</t>
  </si>
  <si>
    <t>388</t>
  </si>
  <si>
    <t>771990191</t>
  </si>
  <si>
    <t>Příplatek k vyrovnání podkladu dlažby samonivelační stěrkou pevnosti 15 Mpa ZKD 1 mm tloušťky</t>
  </si>
  <si>
    <t>389</t>
  </si>
  <si>
    <t>998771203</t>
  </si>
  <si>
    <t>Přesun hmot procentní pro podlahy z dlaždic v objektech v do 24 m</t>
  </si>
  <si>
    <t>775</t>
  </si>
  <si>
    <t>Podlahy skládané (parkety, vlysy, lamely aj.)</t>
  </si>
  <si>
    <t>390</t>
  </si>
  <si>
    <t>775413320</t>
  </si>
  <si>
    <t>Montáž soklíku ze dřeva tvrdého nebo měkkého připevněného vruty s přetmelením</t>
  </si>
  <si>
    <t>391</t>
  </si>
  <si>
    <t>61190044</t>
  </si>
  <si>
    <t>dřevěná lišta dle výběru</t>
  </si>
  <si>
    <t>392</t>
  </si>
  <si>
    <t>775530003</t>
  </si>
  <si>
    <t>Montáž podlahy masivní z prken na P+D celoplošně lepených šířky do 120 mm s podkladem z desek</t>
  </si>
  <si>
    <t>393</t>
  </si>
  <si>
    <t>394</t>
  </si>
  <si>
    <t>775591319</t>
  </si>
  <si>
    <t>Podlahy dřevěné, celkové lakování</t>
  </si>
  <si>
    <t>395</t>
  </si>
  <si>
    <t>998775203</t>
  </si>
  <si>
    <t>Přesun hmot procentní pro podlahy dřevěné v objektech v do 24 m</t>
  </si>
  <si>
    <t>776</t>
  </si>
  <si>
    <t>Podlahy povlakové</t>
  </si>
  <si>
    <t>396</t>
  </si>
  <si>
    <t>776491111</t>
  </si>
  <si>
    <t>Lepení plastové lišty ukončovací samolepicí soklíky a lišty</t>
  </si>
  <si>
    <t>397</t>
  </si>
  <si>
    <t>2721011</t>
  </si>
  <si>
    <t>systémová lišta v.100mm v barvě PVC s ukončovací bílou lištou</t>
  </si>
  <si>
    <t>398</t>
  </si>
  <si>
    <t>2721012</t>
  </si>
  <si>
    <t>systémová lišta v.60mm v barvě PVC s ukončovací bílou lištou</t>
  </si>
  <si>
    <t>399</t>
  </si>
  <si>
    <t>776511810</t>
  </si>
  <si>
    <t>Demontáž povlakových podlah lepených bez podložky</t>
  </si>
  <si>
    <t>400</t>
  </si>
  <si>
    <t>776521100</t>
  </si>
  <si>
    <t>Lepení pásů povlakových podlah plastových</t>
  </si>
  <si>
    <t>401</t>
  </si>
  <si>
    <t>2841011</t>
  </si>
  <si>
    <t>kvalitní PVC dle výběru (Noraplan,Armstrong,Marmoleum)</t>
  </si>
  <si>
    <t>402</t>
  </si>
  <si>
    <t>776525115</t>
  </si>
  <si>
    <t>Spojování podlah z plastů svařování za studena</t>
  </si>
  <si>
    <t>403</t>
  </si>
  <si>
    <t>776573111</t>
  </si>
  <si>
    <t>Položení textilních rohoží čistících zón</t>
  </si>
  <si>
    <t>404</t>
  </si>
  <si>
    <t>776573115</t>
  </si>
  <si>
    <t>Osazení lišty k textilním rohožím</t>
  </si>
  <si>
    <t>405</t>
  </si>
  <si>
    <t>5531220</t>
  </si>
  <si>
    <t>o1 samočistící rohož textilní vč.mosazného rámu zapuštěného,1400x2100</t>
  </si>
  <si>
    <t>406</t>
  </si>
  <si>
    <t>5531221</t>
  </si>
  <si>
    <t>o1 samočistící rohož textilní vč.mosazného rámu zapuštěného,1080x2400</t>
  </si>
  <si>
    <t>407</t>
  </si>
  <si>
    <t>776990111</t>
  </si>
  <si>
    <t>Vyrovnání podkladu samonivelační stěrkou tl 3 mm pevnosti 15 Mpa</t>
  </si>
  <si>
    <t>408</t>
  </si>
  <si>
    <t>776990191</t>
  </si>
  <si>
    <t>Příplatek k vyrovnání podkladu podlahy samonivelační stěrkou pevnosti 15 Mpa ZKD 1 mm tloušťky</t>
  </si>
  <si>
    <t>409</t>
  </si>
  <si>
    <t>998776203</t>
  </si>
  <si>
    <t>Přesun hmot procentní pro podlahy povlakové v objektech v do 24 m</t>
  </si>
  <si>
    <t>777</t>
  </si>
  <si>
    <t>Podlahy lité</t>
  </si>
  <si>
    <t>410</t>
  </si>
  <si>
    <t>777510003</t>
  </si>
  <si>
    <t xml:space="preserve">Podlahy ze stěrky epoxydové </t>
  </si>
  <si>
    <t>411</t>
  </si>
  <si>
    <t>777615213</t>
  </si>
  <si>
    <t xml:space="preserve">Nátěry epoxidové podlah betonových dvojnásobné </t>
  </si>
  <si>
    <t>412</t>
  </si>
  <si>
    <t>998777203</t>
  </si>
  <si>
    <t>Přesun hmot procentní pro podlahy lité v objektech v do 24 m</t>
  </si>
  <si>
    <t>781</t>
  </si>
  <si>
    <t>Dokončovací práce - obklady keramické</t>
  </si>
  <si>
    <t>413</t>
  </si>
  <si>
    <t>781414212</t>
  </si>
  <si>
    <t>Montáž obkladů vnitřních z dekorů pórovinových výšky do 75 mm lepených flexibilním lepidlem</t>
  </si>
  <si>
    <t>414</t>
  </si>
  <si>
    <t>597611870</t>
  </si>
  <si>
    <t>listela keramická 20 x 7,4 x 0,7 cm I. j.</t>
  </si>
  <si>
    <t>415</t>
  </si>
  <si>
    <t>781474115</t>
  </si>
  <si>
    <t>Montáž obkladů vnitřních keramických hladkých do 25 ks/m2 lepených flexibilním lepidlem</t>
  </si>
  <si>
    <t>416</t>
  </si>
  <si>
    <t>5976611</t>
  </si>
  <si>
    <t>keramické obkladačky dle výběru</t>
  </si>
  <si>
    <t>417</t>
  </si>
  <si>
    <t>781479191</t>
  </si>
  <si>
    <t>Příplatek k montáži obkladů vnitřních keramických hladkých za plochu do 10 m2</t>
  </si>
  <si>
    <t>418</t>
  </si>
  <si>
    <t>781479195</t>
  </si>
  <si>
    <t>Příplatek k montáži obkladů vnitřních keramických hladkých za spárování bílým cementem</t>
  </si>
  <si>
    <t>419</t>
  </si>
  <si>
    <t>781494111</t>
  </si>
  <si>
    <t>Plastové profily rohové lepené flexibilním lepidlem</t>
  </si>
  <si>
    <t>420</t>
  </si>
  <si>
    <t>781494511</t>
  </si>
  <si>
    <t>Plastové profily ukončovací lepené flexibilním lepidlem</t>
  </si>
  <si>
    <t>421</t>
  </si>
  <si>
    <t>998781203</t>
  </si>
  <si>
    <t>Přesun hmot procentní pro obklady keramické v objektech v do 24 m</t>
  </si>
  <si>
    <t>783</t>
  </si>
  <si>
    <t>Dokončovací práce - nátěry</t>
  </si>
  <si>
    <t>422</t>
  </si>
  <si>
    <t>783201821</t>
  </si>
  <si>
    <t>Odstranění nátěrů ze zámečnických konstrukcí opálením</t>
  </si>
  <si>
    <t>423</t>
  </si>
  <si>
    <t>783221122</t>
  </si>
  <si>
    <t>Nátěry syntetické KDK barva dražší matný povrch 1x antikorozní, 1x základní, 2x email</t>
  </si>
  <si>
    <t>424</t>
  </si>
  <si>
    <t>783221130</t>
  </si>
  <si>
    <t>Nátěry syntetické KDK barva dražší základní antikorozní</t>
  </si>
  <si>
    <t>425</t>
  </si>
  <si>
    <t>783601812</t>
  </si>
  <si>
    <t>Odstranění nátěrů z dřevěných oken s dělenými křídly, kyvných a otočných oškrabáním s obroušením</t>
  </si>
  <si>
    <t>426</t>
  </si>
  <si>
    <t>783601814</t>
  </si>
  <si>
    <t>Odstranění nátěrů z dřevěných dveří tří a více výplňových oškrabáním s obroušením</t>
  </si>
  <si>
    <t>427</t>
  </si>
  <si>
    <t>783601816</t>
  </si>
  <si>
    <t>Odstranění nátěrů z dřevěných krovů oškrabáním s obroušením</t>
  </si>
  <si>
    <t>428</t>
  </si>
  <si>
    <t>783621121</t>
  </si>
  <si>
    <t>Nátěry syntetické truhlářských konstrukcí barva dražší matný povrch dvojnásobné, 1x email a 1x tmel</t>
  </si>
  <si>
    <t>429</t>
  </si>
  <si>
    <t>783621123</t>
  </si>
  <si>
    <t>Nátěry syntetické truhlářských konstrukcí barva dražší matný povrch dvojnásobné, 2x email a 2x tmel</t>
  </si>
  <si>
    <t>430</t>
  </si>
  <si>
    <t>783621132</t>
  </si>
  <si>
    <t>Nátěry syntetické truhlářských konstrukcí barva dražší lazurovacím lakem 2x lakování</t>
  </si>
  <si>
    <t>431</t>
  </si>
  <si>
    <t>783783201</t>
  </si>
  <si>
    <t>Nátěry tesařských konstrukcí proti ohni stupeň požární odolnosti B (nesnadno hořlavý)</t>
  </si>
  <si>
    <t>432</t>
  </si>
  <si>
    <t>783783321</t>
  </si>
  <si>
    <t>Nátěry tesařských konstrukcí proti dřevokazným houbám, hmyzu a plísním sanační,např.Deron Plus</t>
  </si>
  <si>
    <t>433</t>
  </si>
  <si>
    <t>7837833210</t>
  </si>
  <si>
    <t>Nátěry tesařských konstrukcí proti dřevokazným houbám, hmyzu a plísním sanační,např.Deron OH-F</t>
  </si>
  <si>
    <t>434</t>
  </si>
  <si>
    <t>783783403</t>
  </si>
  <si>
    <t>t58 Nátěry tesařských konstrukcí proti dřevokazným houbám, hmyzu a plísním barva dražší lazurovací</t>
  </si>
  <si>
    <t>784</t>
  </si>
  <si>
    <t>Dokončovací práce - malby</t>
  </si>
  <si>
    <t>435</t>
  </si>
  <si>
    <t>784453631</t>
  </si>
  <si>
    <t>Malby směsi PRIMALEX tekuté disperzní bílé otěruvzdorné dvojnásobné s penetrací místnost v do 3,8 m</t>
  </si>
  <si>
    <t>791</t>
  </si>
  <si>
    <t>Zařízení velkokuchyní</t>
  </si>
  <si>
    <t>436</t>
  </si>
  <si>
    <t>7911000</t>
  </si>
  <si>
    <t>kuchyňská technologie MŠ</t>
  </si>
  <si>
    <t>437</t>
  </si>
  <si>
    <t>7911001</t>
  </si>
  <si>
    <t>kuchyňská technologie studentský klub</t>
  </si>
  <si>
    <t>Práce a dodávky M</t>
  </si>
  <si>
    <t>21-M</t>
  </si>
  <si>
    <t>Elektromontáže</t>
  </si>
  <si>
    <t>438</t>
  </si>
  <si>
    <t>21000000</t>
  </si>
  <si>
    <t>elektroinstalace</t>
  </si>
  <si>
    <t>22-M</t>
  </si>
  <si>
    <t>Montáže oznam. a zabezp. zařízení</t>
  </si>
  <si>
    <t>439</t>
  </si>
  <si>
    <t>220001</t>
  </si>
  <si>
    <t>trubky ve výkopu</t>
  </si>
  <si>
    <t>440</t>
  </si>
  <si>
    <t>220002</t>
  </si>
  <si>
    <t>EPS</t>
  </si>
  <si>
    <t>441</t>
  </si>
  <si>
    <t>220003</t>
  </si>
  <si>
    <t>EZS</t>
  </si>
  <si>
    <t>442</t>
  </si>
  <si>
    <t>220004</t>
  </si>
  <si>
    <t>domácí telefon</t>
  </si>
  <si>
    <t>443</t>
  </si>
  <si>
    <t>220005</t>
  </si>
  <si>
    <t>optický kabel,počítačové sítě</t>
  </si>
  <si>
    <t>24-M</t>
  </si>
  <si>
    <t>Montáže vzduchotechnických zařízení</t>
  </si>
  <si>
    <t>444</t>
  </si>
  <si>
    <t>2410000</t>
  </si>
  <si>
    <t>VZT vč.stav.přípomocí a demontáží</t>
  </si>
  <si>
    <t>ZADÁNÍ S VÝKAZEM VÝMĚR</t>
  </si>
  <si>
    <t>Stavba:   UK v Praze-Přírodovědecká fakulta,Benátská 4,P2</t>
  </si>
  <si>
    <t>Objekt:   Adaptace objektu PřF UK Benátská 4,P2 na MŠ a studentský klub Mrtvá ryba</t>
  </si>
  <si>
    <t xml:space="preserve">JKSO:   </t>
  </si>
  <si>
    <t>Datum:   21.3.2012</t>
  </si>
  <si>
    <t>Jednotková cena zadání</t>
  </si>
  <si>
    <t>Celková cena zadání</t>
  </si>
  <si>
    <t>"z3"0,2*5,65*0,6</t>
  </si>
  <si>
    <t>"pilíř"0,4*0,9*1,5</t>
  </si>
  <si>
    <t>rýha60</t>
  </si>
  <si>
    <t>Mezisoučet</t>
  </si>
  <si>
    <t>"prohloubení podlahy"</t>
  </si>
  <si>
    <t>"1pp"(15,36+23,15+15,2+25,9)*(0,25-0,06)</t>
  </si>
  <si>
    <t>"šachty"(1,1+0,3*2)*(1,4+0,3*2)*(1,05-0,32)</t>
  </si>
  <si>
    <t>(0,85+0,3)*(1,1+0,3*2)*(0,85-0,32)</t>
  </si>
  <si>
    <t>(1,1+0,3*2)*(1,1+0,3*2)*(0,95-0,35)</t>
  </si>
  <si>
    <t>"1np"0,19*(17,5+24,6)</t>
  </si>
  <si>
    <t>0,175*(2,89*5,53+2,78*4,76)</t>
  </si>
  <si>
    <t>výkop</t>
  </si>
  <si>
    <t>výkop+zásyp</t>
  </si>
  <si>
    <t>výkop-zásyp+rýha60</t>
  </si>
  <si>
    <t>skládka</t>
  </si>
  <si>
    <t>zásyp+výkop+rýha60</t>
  </si>
  <si>
    <t>skládka*1,6</t>
  </si>
  <si>
    <t>"šachty"((1,1+0,3*2)*(1,4+0,3*2)-1,1*1,4)*(1,05-0,32)</t>
  </si>
  <si>
    <t>((0,85+0,3)*(1,1+0,3*2)-0,85*1,1)*(0,85-0,32)</t>
  </si>
  <si>
    <t>((1,1+0,3*2)*(1,1+0,3*2)-1,1*1,1)*(0,95-0,35)</t>
  </si>
  <si>
    <t>zásyp</t>
  </si>
  <si>
    <t>"pod šachty"(1,1*1,4+1,1*1,1+0,95*1,1)*0,1</t>
  </si>
  <si>
    <t>p22*0,04+p23*0,05</t>
  </si>
  <si>
    <t>(p18+p19)*0,04</t>
  </si>
  <si>
    <t>"z2"0,2*5,65*0,1</t>
  </si>
  <si>
    <t>"pilíř"0,4*1,5*0,1</t>
  </si>
  <si>
    <t>"z2"0,2*0,5*5,65*1,035+0,2*0,2*4,73</t>
  </si>
  <si>
    <t>"pilíř"0,4*0,8*1,5*1,035</t>
  </si>
  <si>
    <t>"z2"0,2*(4,73*2+0,2)</t>
  </si>
  <si>
    <t>bedpas</t>
  </si>
  <si>
    <t>"1np"0,3*0,3*2,1</t>
  </si>
  <si>
    <t>"2np"0,8*2,1*0,175</t>
  </si>
  <si>
    <t>0,8*2,1*0,32</t>
  </si>
  <si>
    <t>"pilíř"0,4*1,5*(1,8+0,6)*0,5</t>
  </si>
  <si>
    <t>"půda-t50"0,4*1,75*0,9</t>
  </si>
  <si>
    <t>"půda"0,3*0,08*1,2*2</t>
  </si>
  <si>
    <t>"2np"(0,45-0,082)*0,16*3,0*2</t>
  </si>
  <si>
    <t>(0,32-0,064)*0,12*2,4</t>
  </si>
  <si>
    <t>(0,45-0,064)*0,12*1,44*2</t>
  </si>
  <si>
    <t>(0,32-0,064)*0,12*1,3</t>
  </si>
  <si>
    <t>"1np"(0,65-0,082)*0,16*3,3</t>
  </si>
  <si>
    <t>(0,65-0,064)*0,12*2,575</t>
  </si>
  <si>
    <t>(0,61-0,073)*0,14*2,53</t>
  </si>
  <si>
    <t>(0,45-0,064)*0,12*1,69</t>
  </si>
  <si>
    <t>(0,305-0,064)*0,12*1,6</t>
  </si>
  <si>
    <t>(0,32-0,064)*0,12*1,85</t>
  </si>
  <si>
    <t>(0,18-0,064)*0,12*0,9</t>
  </si>
  <si>
    <t>"půda"1,2*2*2*0,00734*1,1</t>
  </si>
  <si>
    <t>"ipe120"(0,04992+0,10712+0,01217+0,00374+0,01758+0,01404+0,03328+0,08986+0,03848)*1,1</t>
  </si>
  <si>
    <t>"u100"2,0*0,0106*1,1</t>
  </si>
  <si>
    <t>"ipe120"(0,9*2+1,3*2)*0,0104*1,1</t>
  </si>
  <si>
    <t>"L80"(0,8*4+0,5+0,7+0,75+1,15)*2*0,00734*1,1</t>
  </si>
  <si>
    <t>(0,2844+0,15642+0,09791+0,07998+0,08695+0,01871)*1,1</t>
  </si>
  <si>
    <t>ost</t>
  </si>
  <si>
    <t>"z3"4</t>
  </si>
  <si>
    <t>"z2"5</t>
  </si>
  <si>
    <t>"1np"1,04*2,1-0,8*1,97</t>
  </si>
  <si>
    <t>1,0*2,1-0,8*1,97</t>
  </si>
  <si>
    <t>0,8*2,1-0,6*1,97</t>
  </si>
  <si>
    <t>0,93*2,1-0,8*1,97</t>
  </si>
  <si>
    <t>0,8*2,0*2</t>
  </si>
  <si>
    <t>0,89*2,13-0,8*1,97</t>
  </si>
  <si>
    <t>"2np"1,0*2,1-0,8*1,97</t>
  </si>
  <si>
    <t>2,1*2,1-(1,1*1,0+0,7*1,97)</t>
  </si>
  <si>
    <t>0,8*2,0</t>
  </si>
  <si>
    <t>1,06*2,2-0,8*1,97</t>
  </si>
  <si>
    <t>(2,1+1,0)*2,1-(1,0*1,1+0,8*1,97+0,7*1,97)</t>
  </si>
  <si>
    <t>0,8*1,97-0,5*0,8</t>
  </si>
  <si>
    <t>"1np"1,55*2,5-1,2*2,3</t>
  </si>
  <si>
    <t>"2np"(1,15*2,2-0,8*1,97)*2</t>
  </si>
  <si>
    <t>(2,7*2,5-(1,2*2,3+0,8*1,97))*2</t>
  </si>
  <si>
    <t>"1np"2,6+1,0*2+3,0*2+3,01*5+2,05+2,3+3,25*2</t>
  </si>
  <si>
    <t>"3np"3,38</t>
  </si>
  <si>
    <t>"1np"3,25*2+2,3*2+3,25*4+2,3+3,38*2+3,06</t>
  </si>
  <si>
    <t>"1pp"1,3*(2,21+2,3)*0,5-0,8*1,97</t>
  </si>
  <si>
    <t>1,34*(2,1+2,18)*0,5-0,8*1,97</t>
  </si>
  <si>
    <t>"1np"1,43*2,6-0,6*1,97</t>
  </si>
  <si>
    <t>1,4*1,0</t>
  </si>
  <si>
    <t>1,5*3,0*2-0,6*1,97</t>
  </si>
  <si>
    <t>(2,89*3+1,0)*3,46-(0,8+1,0+0,6*2)*1,97</t>
  </si>
  <si>
    <t>0,6*2,05</t>
  </si>
  <si>
    <t>0,54*2,1</t>
  </si>
  <si>
    <t>(2,25-0,8+0,6)*2,3-0,6*1,97</t>
  </si>
  <si>
    <t>1,98*3,37-1,6*2,5</t>
  </si>
  <si>
    <t>(1,2+1,98)*3,57-0,6*1,97*2</t>
  </si>
  <si>
    <t>"2np"(1,13+0,9)*3,38</t>
  </si>
  <si>
    <t>ytong100</t>
  </si>
  <si>
    <t>"1np"2,88*3,25</t>
  </si>
  <si>
    <t>2,23*2,3-0,8*1,97</t>
  </si>
  <si>
    <t>(1,98+2,0)*3,46</t>
  </si>
  <si>
    <t>0,8*2,3</t>
  </si>
  <si>
    <t>(1,57+1,03)*3,38</t>
  </si>
  <si>
    <t>0,5*2,05</t>
  </si>
  <si>
    <t>(0,215+1,815)*3,46</t>
  </si>
  <si>
    <t>ytong125</t>
  </si>
  <si>
    <t>"2np"2*0,16*3,0*2</t>
  </si>
  <si>
    <t>2*0,12*2,4</t>
  </si>
  <si>
    <t>2*0,12*1,44*2</t>
  </si>
  <si>
    <t>2*0,12*1,3</t>
  </si>
  <si>
    <t>"1np"2*0,16*3,3</t>
  </si>
  <si>
    <t>2*0,12*2,575</t>
  </si>
  <si>
    <t>2*0,14*2,53</t>
  </si>
  <si>
    <t>2*0,12*1,69</t>
  </si>
  <si>
    <t>2*0,12*1,6</t>
  </si>
  <si>
    <t>2*0,12*1,85</t>
  </si>
  <si>
    <t>2*0,12*0,9</t>
  </si>
  <si>
    <t>"šachty"1,1*4*0,38+(1,1+1,4)*2*0,58+1,1*3*0,38</t>
  </si>
  <si>
    <t>přizdi</t>
  </si>
  <si>
    <t>"1np"0,8*1,2*3+0,5*1,2</t>
  </si>
  <si>
    <t>"2np"0,5*1,2*5</t>
  </si>
  <si>
    <t>5,65</t>
  </si>
  <si>
    <t>"i140"4+4</t>
  </si>
  <si>
    <t>R</t>
  </si>
  <si>
    <t>p5</t>
  </si>
  <si>
    <t>"1pp"(15,36+23,15+25,9+15,2)*1,3</t>
  </si>
  <si>
    <t>"1np"(6,3+8,65+1,0+1,2)*1,3+5,0+1,25*4,4*2</t>
  </si>
  <si>
    <t>"2np"6,3*1,3+1,25*4,4*2+3,5</t>
  </si>
  <si>
    <t>com10</t>
  </si>
  <si>
    <t>"1np"5,65+11,3+25,7+13,25</t>
  </si>
  <si>
    <t>"2np"13,05</t>
  </si>
  <si>
    <t>crákos</t>
  </si>
  <si>
    <t>"1pp"spt</t>
  </si>
  <si>
    <t>"půda"(1,75*2+0,4)*0,9</t>
  </si>
  <si>
    <t>"1np"0,3*3*2,1</t>
  </si>
  <si>
    <t>(1,04*2,1-0,8*1,97)*2</t>
  </si>
  <si>
    <t>(1,0*2,1-0,8*1,97)*2</t>
  </si>
  <si>
    <t>(0,8*2,1-0,6*1,97)*2</t>
  </si>
  <si>
    <t>(0,93*2,1-0,8*1,97)*2</t>
  </si>
  <si>
    <t>0,8*2,0*2*2</t>
  </si>
  <si>
    <t>(0,89*2,13-0,8*1,97)*2</t>
  </si>
  <si>
    <t>(1,55*2,5-1,2*2,3)*2</t>
  </si>
  <si>
    <t>"2np"0,8*2,1*2</t>
  </si>
  <si>
    <t>0,8*2,1*2</t>
  </si>
  <si>
    <t>(2,1*2,1-(1,1*1,0+0,7*1,97))*2</t>
  </si>
  <si>
    <t>(1,06*2,2-0,8*1,97)*2</t>
  </si>
  <si>
    <t>((2,1+1,0)*2,1-(1,0*1,1+0,8*1,97+0,7*1,97))*2</t>
  </si>
  <si>
    <t>(0,8*1,97-0,5*0,8)*2</t>
  </si>
  <si>
    <t>(1,15*2,2-0,8*1,97)*2*2</t>
  </si>
  <si>
    <t>(2,7*2,5-(1,2*2,3+0,8*1,97))*2*2</t>
  </si>
  <si>
    <t>aomnp</t>
  </si>
  <si>
    <t>Součet</t>
  </si>
  <si>
    <t>"201"2,93*0,85</t>
  </si>
  <si>
    <t>"001"(2,72+2,0)*2*3,25+2,0*0,3*0,5*2-(1,6*2,5+1,53*2,8+0,8*1,0)</t>
  </si>
  <si>
    <t>(1,94+2*2,89)*0,445</t>
  </si>
  <si>
    <t>"002"(2,75+4,24+5,53*2)*2*2,85+2,75*0,25*0,5*2+4,24*0,41*0,5*2-(1,3*2,27*4+0,8*1,97*2+3,0*2,5+0,8*1,0+3,42*(2,28+2,8)*0,5*2)</t>
  </si>
  <si>
    <t>(4,025+2,0)*2*3,26+2,0*0,5*0,5*2-(3,0*2,5+1,6*2,5)</t>
  </si>
  <si>
    <t>(1,3+2*2,95)*0,15*4</t>
  </si>
  <si>
    <t>(1,4+2*2,5)*0,55</t>
  </si>
  <si>
    <t>(3,0+2*2,5)*0,65</t>
  </si>
  <si>
    <t>(1,04+2*2,1)*0,2</t>
  </si>
  <si>
    <t>(3,29*1,1+2*2,28)*0,22</t>
  </si>
  <si>
    <t>(3,42*1,1+2*2,28)*0,48</t>
  </si>
  <si>
    <t>(1,855*1,1+2*3,14)*0,44</t>
  </si>
  <si>
    <t>"004"(2,89+1,0)*2*2,5-(0,8*2+0,6*2+1,0)*1,97</t>
  </si>
  <si>
    <t>(1,5+2*2,3)*0,5</t>
  </si>
  <si>
    <t>(0,89+2*2,13)*0,5</t>
  </si>
  <si>
    <t>"005"(1,0+1,98)*2*2,5-0,6*1,97*2</t>
  </si>
  <si>
    <t>"006"(1,2+0,94)*2*2,5-0,6*1,97*2</t>
  </si>
  <si>
    <t>(0,7+2*2,3)*0,5</t>
  </si>
  <si>
    <t>"006a"(1,2+0,9)*2*2,5-0,6*1,97</t>
  </si>
  <si>
    <t>"007"(2,78+2,75)*2*3,06+2,78*0,3*0,5*2-(0,8*1,97+1,3*2,27)</t>
  </si>
  <si>
    <t>(1,04+2*2,18)*0,4</t>
  </si>
  <si>
    <t>(1,06+2*2,2)*0,3</t>
  </si>
  <si>
    <t>"008"(1,865+1,8)*2*2,5-1,0*1,97</t>
  </si>
  <si>
    <t>(0,48+2*2,05)*0,5</t>
  </si>
  <si>
    <t>"009"(0,9+1,1)*2*2,5-0,6*1,97</t>
  </si>
  <si>
    <t>"010"(2,0+1,0)*2*2,6-(0,8+0,6*2+0,9)*1,97</t>
  </si>
  <si>
    <t>"011"(1,08+1,65)*2*2,9-(1,3*2,27+0,6*1,97*3)</t>
  </si>
  <si>
    <t>"011a"(0,8+1,5)*2*2,9-0,6*1,97</t>
  </si>
  <si>
    <t>"011b"(0,8+1,5)*2*2,9-0,6*1,97</t>
  </si>
  <si>
    <t>"012"(0,8+1,0+1,55+1,455)*2*2,6+0,54*2,1*2-(0,6*1,97*2+1,15*2,05*2+1,08*2,07)</t>
  </si>
  <si>
    <t>(1,15+2*2,05)*0,6</t>
  </si>
  <si>
    <t>"012a"(1,03+1,455)*2*2,6-(0,6*1,97+0,44*1,35)</t>
  </si>
  <si>
    <t>"013"(0,9+0,6)*2*3,1-0,9*2,0</t>
  </si>
  <si>
    <t>"014"((2,635+1,24)*2-1,25)*(3,9+0,64)-(1,32*2,1+0,9*1,97)</t>
  </si>
  <si>
    <t>(1,4+2*2,03)*0,3</t>
  </si>
  <si>
    <t>"015+015a"(1,0+1,98+2,635+2,0-1,25)*2*3,26+2,0*0,3*0,5*4-(0,8*1,97+1,94*(3,15+3,37)*0,5*2+1,37*2,23)</t>
  </si>
  <si>
    <t>(1,94*1,1+2*3,15)*0,455</t>
  </si>
  <si>
    <t>(1,24*1,1+2*3,15)*0,45</t>
  </si>
  <si>
    <t>1,46*3,9*2+0,9*(3,9+4,54)*0,5*2+0,8*4,54*2</t>
  </si>
  <si>
    <t>"016"(2,82+1,5)*2*3,27-0,8*1,97*3</t>
  </si>
  <si>
    <t>(2,23+2*2,3)*0,5</t>
  </si>
  <si>
    <t>(0,9+2*2,01)*0,2</t>
  </si>
  <si>
    <t>"017"(2,82+3,94)*2*3,27-(1,3*2,27+0,8*1,97)</t>
  </si>
  <si>
    <t>"018"(4,5+5,53)*2*3,27-(1,3*2,27*2+1,2*2,3+(0,6+0,8)*1,97)</t>
  </si>
  <si>
    <t>(0,85+2*2,1)*0,22</t>
  </si>
  <si>
    <t>"019"(2,88+4,41)*2*3,27-(1,2*2,3+1,3*2,27*2)</t>
  </si>
  <si>
    <t>(1,55+2*2,5)*0,15</t>
  </si>
  <si>
    <t>"020"(1,5+1,0)*2*2,5-0,6*1,97*2</t>
  </si>
  <si>
    <t>(0,8+2*2,5)*0,43</t>
  </si>
  <si>
    <t>"020a"(1,25+1,0)*2*2,5-0,6*1,97</t>
  </si>
  <si>
    <t>(0,72+2*2,5)*0,43</t>
  </si>
  <si>
    <t>"101"((2,8+2,0)*2-1,25)*3,27+2,0*0,3*0,5*2-(1,37*2,22+0,8*1,97+1,2*1,97+0,9*1,97)</t>
  </si>
  <si>
    <t>(1,84+2*3,26)*0,38</t>
  </si>
  <si>
    <t>"102"3,6*3,9*4</t>
  </si>
  <si>
    <t>"102a"(2,8+1,25*2)*3,9-1,3*2,27</t>
  </si>
  <si>
    <t>"103"(2,765+4,4)*2*3,47+1,0*2,1*2-(1,37*2,22+0,51*1,35*2+0,8*1,97)</t>
  </si>
  <si>
    <t>(1,02+2*2,21)*0,37</t>
  </si>
  <si>
    <t>(1,06+2*2,2)*0,37</t>
  </si>
  <si>
    <t>(0,77+2*2,15)*0,365</t>
  </si>
  <si>
    <t>"104"(5,25+2,0)*2*3,0-(1,2*3+0,6*2+0,8*3)*1,97</t>
  </si>
  <si>
    <t>"105"(1,03+1,79)*2*3,15-0,6*1,97</t>
  </si>
  <si>
    <t>(0,75+2*2,5)*0,32</t>
  </si>
  <si>
    <t>"106"(1,8+3,4)*2*3,15-(1,2+0,6+0,7+0,8)*1,97</t>
  </si>
  <si>
    <t>(1,8+2*3,15)*0,32</t>
  </si>
  <si>
    <t>"107"(1,02+1,515)*2*3,15-0,6*1,97</t>
  </si>
  <si>
    <t>"108"(2,92+2,1+0,7)*2*3,15-(1,23*2,27+0,7*1,97*2+1,1*1,0)</t>
  </si>
  <si>
    <t>(1,3+2*2,95)*0,15</t>
  </si>
  <si>
    <t>"109"(7,6+5,69)*2*3,0-(1,3*2,27*4+0,7*1,97+0,8*1,97*2+1,1*1,0+0,5*0,8)</t>
  </si>
  <si>
    <t>(1,3+2*2,9*5)*0,15*4</t>
  </si>
  <si>
    <t>(1,15+2*2,2)*0,32</t>
  </si>
  <si>
    <t>(1,0+2*2,1)*0,2</t>
  </si>
  <si>
    <t>(2,1+2*2,1)*0,2</t>
  </si>
  <si>
    <t>"110"(2,0+5,45)*2*3,0-(1,13*2,27+0,5*0,8*2+0,8*1,97)</t>
  </si>
  <si>
    <t>(1,47+2*2,45)*0,38</t>
  </si>
  <si>
    <t>(2,95+2*2,06)*0,3</t>
  </si>
  <si>
    <t>"111"(7,6+5,66)*2*3,0-(1,3*2,27*4+(0,8*2+0,7)*1,97+0,5*0,8+1,1*1,0)</t>
  </si>
  <si>
    <t>(1,15+2*2,2)*0,3</t>
  </si>
  <si>
    <t>(2,1+2*2,1)*0,1</t>
  </si>
  <si>
    <t>(1,0+2*2,1)*0,1</t>
  </si>
  <si>
    <t>"112"(3,0+2,1+0,7)*2*3,15-(1,3*2,27+0,7*1,97*2+1,1*1,0)</t>
  </si>
  <si>
    <t>"113"(1,1+2,065)*2*3,15-0,6*1,97</t>
  </si>
  <si>
    <t>"114"(1,8+3,4)*2*3,15-((0,6+0,8+0,7)*1,97+1,2*2,3)</t>
  </si>
  <si>
    <t>(1,8+2*2,5)*0,3</t>
  </si>
  <si>
    <t>"115"(1,1+1,4)*2*2,5-0,6*1,97*2</t>
  </si>
  <si>
    <t>"115a"(1,1+0,8)*2*2,5-0,6*1,97</t>
  </si>
  <si>
    <t>"2np-odpočet sdk"-(0,32*2,5+1,8*3,15)*2</t>
  </si>
  <si>
    <t>-((0,7+1,8+1,515)*3,15-(0,7*1,97+0,6*1,97))*2</t>
  </si>
  <si>
    <t>-1,0*2,1*2</t>
  </si>
  <si>
    <t>-(0,32*2,5+(0,7+2,06+1,8+1,1*2+2,1)*3,15-(0,6*1,97*2+0,7*1,97))*2</t>
  </si>
  <si>
    <t>-(2,0*3,26-1,2*1,97)*2</t>
  </si>
  <si>
    <t>-0,77*2,15*2</t>
  </si>
  <si>
    <t>-(1,98*3,00-0,8*1,97)*2</t>
  </si>
  <si>
    <t>-(2,47*2,06-0,5*0,8)*2</t>
  </si>
  <si>
    <t>-sdk125*2</t>
  </si>
  <si>
    <t>-aomnp</t>
  </si>
  <si>
    <t>"omítky na ytongu"-omyt</t>
  </si>
  <si>
    <t>"1np-sanační"-50,0</t>
  </si>
  <si>
    <t>com30</t>
  </si>
  <si>
    <t>ytong100*2+ytong125*2</t>
  </si>
  <si>
    <t>"2np-jádro"-(1,13+0,9)*3,38</t>
  </si>
  <si>
    <t>omyt</t>
  </si>
  <si>
    <t>"p02"3,25*(2,3+0,1)*0,5*2</t>
  </si>
  <si>
    <t>"1np-vadná místa"50,0</t>
  </si>
  <si>
    <t>"půda"(0,3+0,1*2)*1,2*2</t>
  </si>
  <si>
    <t>"2np"(0,45+0,16*2)*3,0*2</t>
  </si>
  <si>
    <t>(0,32+0,12*2)*2,4</t>
  </si>
  <si>
    <t>(0,45+0,12*2)*1,44*2</t>
  </si>
  <si>
    <t>(0,32+0,12*2)*1,3</t>
  </si>
  <si>
    <t>0,08*0,8*5</t>
  </si>
  <si>
    <t>"1np"(0,65+0,16*2)*3,3</t>
  </si>
  <si>
    <t>(0,65+0,12*2)*2,575</t>
  </si>
  <si>
    <t>(0,61+0,14*2)*2,53</t>
  </si>
  <si>
    <t>(0,45+0,12*2)*1,69</t>
  </si>
  <si>
    <t>(0,305+0,12*2)*1,6</t>
  </si>
  <si>
    <t>(0,32+0,12*2)*1,85</t>
  </si>
  <si>
    <t>(0,18+0,12*2)*0,9</t>
  </si>
  <si>
    <t>0,08*(0,8*4+0,5+0,7)</t>
  </si>
  <si>
    <t>(0,3+0,08*2)*(0,75+1,15)</t>
  </si>
  <si>
    <t>cfas+csokl</t>
  </si>
  <si>
    <t>(15,19+15,54)*2*(9,8-0,6)+12,07*4,0*0,5*3-(3,14*0,5*0,5*3+1,05*2,1*24+1,17*2,1*2+0,9*1,05+0,3*1,05+0,35*1,15*2+0,85*0,5*5+1,4*1,12+1,3*2,1+1,53*2,3)</t>
  </si>
  <si>
    <t>"ostění"(3,14*0,5*(0,15+0,3*2)</t>
  </si>
  <si>
    <t>(1,05+2*2,1)*0,15*24</t>
  </si>
  <si>
    <t>(1,17+2*2,1)*0,15*2</t>
  </si>
  <si>
    <t>(0,9+1,05*2)*0,15</t>
  </si>
  <si>
    <t>(0,3+2*1,05)*0,15</t>
  </si>
  <si>
    <t>(0,35+1,15*2)*0,15</t>
  </si>
  <si>
    <t>(0,85+0,5*2)*0,15*5</t>
  </si>
  <si>
    <t>(1,4+1,12*2)*0,15</t>
  </si>
  <si>
    <t>(1,3+2*2,1)*0,15</t>
  </si>
  <si>
    <t>(1,53+2*2,3)*0,15</t>
  </si>
  <si>
    <t>cfas</t>
  </si>
  <si>
    <t>"vadná místa"-15,0</t>
  </si>
  <si>
    <t>"sokl"((15,19+15,54)*2-1,6-2,5)*0,6</t>
  </si>
  <si>
    <t>csokl</t>
  </si>
  <si>
    <t>cfas+csokl+bkomín+cschod</t>
  </si>
  <si>
    <t>p6+p7+p17</t>
  </si>
  <si>
    <t>"p8"(0,3+0,15)*(13*2+4)*1,25</t>
  </si>
  <si>
    <t>"p01"(1,83*4+13,84-0,6*3+0,9*3+0,77*3)*2-1,11-0,8*3</t>
  </si>
  <si>
    <t>"p02"13*(0,18+0,26)*2</t>
  </si>
  <si>
    <t>"202"13*(0,3+0,15)*2</t>
  </si>
  <si>
    <t>"202a"2,93+2*1,26</t>
  </si>
  <si>
    <t>"001"(2,72+2,0+0,445)*2-(1,6+1,53)</t>
  </si>
  <si>
    <t>"004"(2,89+1,0+0,5+0,5)*2-(0,8*2+0,6*2+1,0)</t>
  </si>
  <si>
    <t>"014"((2,635+1,24+0,3)*2-1,25)-(1,32+0,9)</t>
  </si>
  <si>
    <t>"015+015a"(1,0+1,98+2,635+2,0-1,25+0,455+0,45)*2-(0,8+1,94*2)</t>
  </si>
  <si>
    <t>1,46*2+0,64*2+0,9*2+0,8*2</t>
  </si>
  <si>
    <t>"101"(2,8+2,0+0,38)*2-1,25-(0,8+1,2+0,9)</t>
  </si>
  <si>
    <t>"102"3,6*4+3,9*4</t>
  </si>
  <si>
    <t>"102a"2,8+1,25*2</t>
  </si>
  <si>
    <t>"104"(5,25+2,0)*2-(1,2*3+0,6*2+0,8*3)</t>
  </si>
  <si>
    <t>soklci</t>
  </si>
  <si>
    <t>soklci*0,15+czídka</t>
  </si>
  <si>
    <t>"fasáda"15,0</t>
  </si>
  <si>
    <t>"pilíř"1,5*(0,6+1,8)*0,5*2+0,4*(0,6+1,9)</t>
  </si>
  <si>
    <t>bkomín+cschod</t>
  </si>
  <si>
    <t>0,3*2*(0,5*2+2,0)</t>
  </si>
  <si>
    <t>czídka</t>
  </si>
  <si>
    <t>3,65</t>
  </si>
  <si>
    <t>p4</t>
  </si>
  <si>
    <t>p23</t>
  </si>
  <si>
    <t>"1pp-schody"4,4+1,1*13*0,18</t>
  </si>
  <si>
    <t>"půda"(1,4+1,2)*(0,15+0,3)*13</t>
  </si>
  <si>
    <t>p4+czídka</t>
  </si>
  <si>
    <t>6,3+3,5+3,75*2,0</t>
  </si>
  <si>
    <t>p6</t>
  </si>
  <si>
    <t>"1pp"(p22+p23)*0,05</t>
  </si>
  <si>
    <t>"půda"p2*(0,05+0,06)*0,5+p3*0,05</t>
  </si>
  <si>
    <t>(p17+p18+p18a+p19+p19a)*0,08-xps80/1,02*0,03</t>
  </si>
  <si>
    <t>p20*0,06+p21*0,05</t>
  </si>
  <si>
    <t>(p10+p11+p7)*0,05</t>
  </si>
  <si>
    <t>(p22+p23)*0,09</t>
  </si>
  <si>
    <t>(p17+p18+p18a+p19+p19a)*0,09</t>
  </si>
  <si>
    <t>(p22+p23)*0,05</t>
  </si>
  <si>
    <t>(p22+p23+p2+p3)*0,00198*1,25</t>
  </si>
  <si>
    <t>(p17+p18+p18a+p19+p19a+p20+p21)*0,00198*1,25</t>
  </si>
  <si>
    <t>"pod příčkou"0,1*(1,43+2,88)*0,00198*1,25</t>
  </si>
  <si>
    <t>(p10+p11+p7)*0,00198*1,25</t>
  </si>
  <si>
    <t>p16</t>
  </si>
  <si>
    <t>"1pp"24,15+2,8</t>
  </si>
  <si>
    <t>553</t>
  </si>
  <si>
    <t>"1pp"0,8*1,1*0,95+0,8*0,8*0,75*2</t>
  </si>
  <si>
    <t>(15,19+1,2*2+15,54+1,2*2+1,2*2)*2*9,8+(12,07+1,2*2)*4,0*0,5*3</t>
  </si>
  <si>
    <t>leš25</t>
  </si>
  <si>
    <t>"1pp"p22+p23+4,4</t>
  </si>
  <si>
    <t>"1np"6,3+53,5+4,1+2,0+1,51+1,0+8,65+3,5+1,0+2,2+1,8+1,2+1,2+3,55+1,5+0,65+5,0+10,8+1,2+5,65+11,3+25,7+13,25+1,85+1,6</t>
  </si>
  <si>
    <t>"2np"6,3+9,0+3,5+13,05+10,4+1,5+6,7+1,55+5,6+44,7+12,5+44,35+5,8+2,3+6,65+1,45+0,95</t>
  </si>
  <si>
    <t>"půda"11,12*14,9+11,98*3,16-0,53*0,9*3</t>
  </si>
  <si>
    <t>"1pp"p23+p22+4,4</t>
  </si>
  <si>
    <t>"1np-půda"(15,19*15,54-3,16*1,46*2)*3</t>
  </si>
  <si>
    <t>13*6</t>
  </si>
  <si>
    <t>"t51"35,1</t>
  </si>
  <si>
    <t>Osazování rámů poklopů</t>
  </si>
  <si>
    <t>"z2"0,2*0,2*1,05</t>
  </si>
  <si>
    <t>"1np"1,5*3,25</t>
  </si>
  <si>
    <t>(2,89+1,02+1,2+1,1+0,5)*3,56-0,6*1,97</t>
  </si>
  <si>
    <t>(1,88+1,03)*3,38-0,6*1,97</t>
  </si>
  <si>
    <t>0,7*2,05-0,6*2,0</t>
  </si>
  <si>
    <t>1,4*2,5-0,8*1,97</t>
  </si>
  <si>
    <t>1,18*2,8+1,2*1,2</t>
  </si>
  <si>
    <t>1,6*2,3-0,8*1,97</t>
  </si>
  <si>
    <t>"2np"2,24*2,06-0,7*1,97</t>
  </si>
  <si>
    <t>(1,9*3,5-0,8*1,97)*2</t>
  </si>
  <si>
    <t>0,6*3,35</t>
  </si>
  <si>
    <t>"1pp"1,3*(2,21+2,3)*0,5-0,9*2,0</t>
  </si>
  <si>
    <t>1,34*(2,1+2,18)*0,5-0,9*1,97</t>
  </si>
  <si>
    <t>"1np"2,01*3,5-0,8*1,97</t>
  </si>
  <si>
    <t>2,01*3,5</t>
  </si>
  <si>
    <t>1,4*1,5</t>
  </si>
  <si>
    <t>"2np"2,94*2,3-0,7*1,97</t>
  </si>
  <si>
    <t>1,75*2,06</t>
  </si>
  <si>
    <t>"1np"1,75*3,44-0,8*1,97</t>
  </si>
  <si>
    <t>"1np"4,5*3,25*0,17-0,8*1,97*0,17</t>
  </si>
  <si>
    <t>0,9*2,05*0,17</t>
  </si>
  <si>
    <t>0,9*2,9*0,18</t>
  </si>
  <si>
    <t>3,5*2,5*0,65</t>
  </si>
  <si>
    <t>2,215*2,3*0,64-0,9*1,97*0,64</t>
  </si>
  <si>
    <t>"2np"5,65*3,4*0,19</t>
  </si>
  <si>
    <t>0,44*0,3*0,75</t>
  </si>
  <si>
    <t>5,69*3,35*0,165</t>
  </si>
  <si>
    <t>1,9*3,35*0,18-0,8*1,97*0,18</t>
  </si>
  <si>
    <t>(1,56+1,02+4,755)*3,48*0,19-0,7*1,97*0,19</t>
  </si>
  <si>
    <t>2,7*2,5*(0,45+0,47)-1,2*2,3*(0,45+0,47)</t>
  </si>
  <si>
    <t>2,1*2,1*(0,32+0,17)</t>
  </si>
  <si>
    <t>"1pp"15,36+23,15+25,9+15,2</t>
  </si>
  <si>
    <t>"1pp"15,2*0,1</t>
  </si>
  <si>
    <t>"půda"2,94*6,07*0,03</t>
  </si>
  <si>
    <t>"otvory"(3,14*0,25*0,25*3+0,45*0,85+0,2*0,2*2)*0,03</t>
  </si>
  <si>
    <t>"1np"0,065*(17,1+17,8+11,3+10,3+1,6)</t>
  </si>
  <si>
    <t>0,1*(17,5+24,6+2,89*5,53+2,78*4,76)</t>
  </si>
  <si>
    <t>0,07*(10,3+11,45+8,8+2,8*1,24)</t>
  </si>
  <si>
    <t>"2np"0,05*(3,6+2,6)</t>
  </si>
  <si>
    <t>0,06*(9,5+4,9)</t>
  </si>
  <si>
    <t>0,1*(18,7+24,5)</t>
  </si>
  <si>
    <t>0,03*(3,21+1,56*1,98+0,8*0,5+1,02*(3,15+1,41))</t>
  </si>
  <si>
    <t>"půda"2,94*6,07</t>
  </si>
  <si>
    <t>"otvory"3,14*0,25*0,25*3+0,45*0,85+0,2*0,2*2</t>
  </si>
  <si>
    <t>"1np"9,38+3,63+2,32+1,1*1,36+1,03*1,48+1,88*0,9</t>
  </si>
  <si>
    <t>"2np"3,21+1,02*(3,15+1,41)+1,56*1,98+0,8*0,5+3,6</t>
  </si>
  <si>
    <t>"otvory"(3,14*0,25*0,25*3+0,45*0,85+0,2*0,2*2)*0,1</t>
  </si>
  <si>
    <t>"1np"0,14*(10,3+11,45+8,8+2,8*1,24)</t>
  </si>
  <si>
    <t>"2np"0,1*(11,2+25,7)</t>
  </si>
  <si>
    <t>0,07*17,7</t>
  </si>
  <si>
    <t>0,05*(3,6+2,6)</t>
  </si>
  <si>
    <t>0,04*1,5*1,98</t>
  </si>
  <si>
    <t>"1np-klenba"0,45*0,85*0,2</t>
  </si>
  <si>
    <t>5,65+6</t>
  </si>
  <si>
    <t>"1pp"(0,88+0,48)*2*0,3</t>
  </si>
  <si>
    <t>"půda"(0,65+0,45)*2*0,3*2</t>
  </si>
  <si>
    <t>"1np"(1,55+2*2,5)*0,3</t>
  </si>
  <si>
    <t>(3,5+2*2,5)*0,65</t>
  </si>
  <si>
    <t>(1,04+2*2,1)*0,5</t>
  </si>
  <si>
    <t>(1,1+2*2,1)*0,3</t>
  </si>
  <si>
    <t>(2,25+2*2,3)*0,65</t>
  </si>
  <si>
    <t>(2,215+2*2,3)*0,64</t>
  </si>
  <si>
    <t>(0,7+2*2,05)*0,18</t>
  </si>
  <si>
    <t>(0,8+2*2,0)*0,1</t>
  </si>
  <si>
    <t>"okna"(1,3+2,27)*2*0,5*11</t>
  </si>
  <si>
    <t>(1,37+2,23)*2*0,5</t>
  </si>
  <si>
    <t>(1,08+1,27)*2*0,5</t>
  </si>
  <si>
    <t>(0,44+1,35)*2*0,5</t>
  </si>
  <si>
    <t>"niky"0,5*0,5+0,5*4*0,2</t>
  </si>
  <si>
    <t>0,5*1,2*3+(0,5+1,2*2)*(0,25+0,15*2)</t>
  </si>
  <si>
    <t>0,4*0,6+(0,4+0,6)*2*0,15</t>
  </si>
  <si>
    <t>"2np"(1,1+2*2,2)*0,45</t>
  </si>
  <si>
    <t>(2,7+2*2,5)*0,45</t>
  </si>
  <si>
    <t>(1,1+2*2,4)*0,47</t>
  </si>
  <si>
    <t>(2,7+2*2,5)*0,47</t>
  </si>
  <si>
    <t>(1,0+2*2,1)*0,32</t>
  </si>
  <si>
    <t>(2,1+2*2,1)*0,32</t>
  </si>
  <si>
    <t>2,1*3*0,17</t>
  </si>
  <si>
    <t>(1,0+2*2,1)*0,17</t>
  </si>
  <si>
    <t>"okna"(1,3+2,27)*2*0,5*13</t>
  </si>
  <si>
    <t>(0,51+1,35)*2*0,5*2</t>
  </si>
  <si>
    <t>"niky"0,5*1,2*5+(0,5+1,2*2)*0,25*5</t>
  </si>
  <si>
    <t>"po odsekání zdiva"</t>
  </si>
  <si>
    <t>"1np"0,17*2*3,25+0,17*2,05+0,18*2,9</t>
  </si>
  <si>
    <t>0,15*(3,26*2+3,25*2+1,5)</t>
  </si>
  <si>
    <t>0,1*(3,25+3,01*3+3,46+3,38*2+3,06+2,05+2,5*2+2,3*2)</t>
  </si>
  <si>
    <t>"2np"0,19*2*3,4+(0,44+0,3)*0,75+0,165*2*3,35+0,18*3,35+0,19*4*3,48</t>
  </si>
  <si>
    <t>0,15*(2,3+2,06)</t>
  </si>
  <si>
    <t>0,1*(2,06+3,5*4+3,35)</t>
  </si>
  <si>
    <t>"1pp"0,88*0,48*5</t>
  </si>
  <si>
    <t>"1np"0,44*1,35</t>
  </si>
  <si>
    <t>"2np"0,5*1,35*2</t>
  </si>
  <si>
    <t>"1np"1,08*1,27</t>
  </si>
  <si>
    <t>"1np"1,3*2,27*11+1,37*2,23</t>
  </si>
  <si>
    <t>"2np"1,3*2,27*13+1,37*2,23</t>
  </si>
  <si>
    <t>"1pp"0,9*2,0*3</t>
  </si>
  <si>
    <t>"1np"(0,6*3+0,8)*1,97</t>
  </si>
  <si>
    <t>"1pp"1</t>
  </si>
  <si>
    <t>"do komína"2</t>
  </si>
  <si>
    <t>"1np"</t>
  </si>
  <si>
    <t>"100x100x500"5</t>
  </si>
  <si>
    <t>"100x100x400"4</t>
  </si>
  <si>
    <t>"150x150x600"1</t>
  </si>
  <si>
    <t>"450x350x300"1</t>
  </si>
  <si>
    <t>"250x200x480"1</t>
  </si>
  <si>
    <t>"250x250x650"1</t>
  </si>
  <si>
    <t>"1np"0,3*2,0</t>
  </si>
  <si>
    <t>"půda"0,65*0,45*0,3*2</t>
  </si>
  <si>
    <t>"1np"0,8*0,35*0,3</t>
  </si>
  <si>
    <t>"1np"1,55*2,5*0,3-1,0*2,0*0,2</t>
  </si>
  <si>
    <t>1,1*2,1*0,3-0,6*2,0*0,3</t>
  </si>
  <si>
    <t>0,7*2,05*0,18</t>
  </si>
  <si>
    <t>"2np"0,6*2,1*0,17</t>
  </si>
  <si>
    <t>"1np"1,04*2,1*0,5</t>
  </si>
  <si>
    <t>0,65*2,3*0,6</t>
  </si>
  <si>
    <t>"2np"1,1*2,2*(0,45+0,47)</t>
  </si>
  <si>
    <t>1,0*2,1*0,32</t>
  </si>
  <si>
    <t>"1np"0,45*0,85</t>
  </si>
  <si>
    <t>"1np"0,5*0,5*0,2</t>
  </si>
  <si>
    <t>0,5*1,2*(0,25+0,15*2)</t>
  </si>
  <si>
    <t>"2np"0,5*1,2*0,25*5</t>
  </si>
  <si>
    <t>"1pp"2</t>
  </si>
  <si>
    <t>"ipe140"4+4</t>
  </si>
  <si>
    <t>"300x300x200"1</t>
  </si>
  <si>
    <t>"400x600x150"1</t>
  </si>
  <si>
    <t>"pilíř"1,8</t>
  </si>
  <si>
    <t>"1np"0,5+1,7</t>
  </si>
  <si>
    <t>"2np"0,5</t>
  </si>
  <si>
    <t>"půda"1,2*2*2</t>
  </si>
  <si>
    <t>"1np"0,9*2+0,8*2*4+0,5*2+0,7*2+0,75*2+1,15*2</t>
  </si>
  <si>
    <t>2,575*4+2,53*3+1,17+0,36+1,69+1,35+1,6*2+3,1*2+1,85*2</t>
  </si>
  <si>
    <t>"2np"1,3*2+0,8*2*5</t>
  </si>
  <si>
    <t>2,4*2+1,44*6</t>
  </si>
  <si>
    <t>"2np"3,0*6+3,3*3</t>
  </si>
  <si>
    <t>"pro z2"0,2*5</t>
  </si>
  <si>
    <t>"p01"((1,83*4+13,84-0,6*3)*2-1,11)*2,4+1,83*8*0,28*0,5-(0,8*1,97*3+1,1*0,45+1,6*(2,25+2,5)*0,5*6)</t>
  </si>
  <si>
    <t>1,1*(0,4+1,5)+(0,5+2,0)*0,5*0,4*2</t>
  </si>
  <si>
    <t>(2,25*2+1,6*1,3)*0,6*3</t>
  </si>
  <si>
    <t>(1,3+2,21+2,3)*0,77</t>
  </si>
  <si>
    <t>(0,94+2*2,0)*0,77</t>
  </si>
  <si>
    <t>(1,34+2,1+2,18)*0,77</t>
  </si>
  <si>
    <t>"p02"3,25*2,3*0,5*2</t>
  </si>
  <si>
    <t>"p03"(2,6+5,3)*2*2,3+2,6*0,4*0,5*2-(0,8*1,97+1,1*0,45)</t>
  </si>
  <si>
    <t>1,1*(0,5+0,2+0,5)+1,5*0,2*2+(1,5+2,0)*0,5*0,3*2</t>
  </si>
  <si>
    <t>"p04"(1,84+5,3)*2*2,3*2+1,84*0,35*0,5*4-(1,1*0,45*2+0,8*1,97+3,2*(1,63+2,2)*0,5*2)</t>
  </si>
  <si>
    <t>(1,1*(0,5+0,2+0,5)+1,5*0,2*2+(1,5+2,0)*0,5*0,3*2)*2</t>
  </si>
  <si>
    <t>(1,63*2+3,2*1,3)*0,55</t>
  </si>
  <si>
    <t>(1,68*2+3,19*1,3)*0,22</t>
  </si>
  <si>
    <t>"p05"(2,58+5,27)*2*2,3+2,58*0,4*0,5*2-(0,8*1,97+0,99*0,4)</t>
  </si>
  <si>
    <t>"odpočet ytong"-(1,3*(2,21+2,3)*0,5-0,8*1,97)*2</t>
  </si>
  <si>
    <t>-(1,34*(2,1+2,18)*0,5-0,8*1,97)*2</t>
  </si>
  <si>
    <t>cfas+csokl-15,00</t>
  </si>
  <si>
    <t>"komín"(0,5+0,9)*2*(2,0+1,5)*0,5*3</t>
  </si>
  <si>
    <t>bkomín</t>
  </si>
  <si>
    <t>"schodišťové zídky"(2,5*1,1+(2,1+0,5)*0,5*1,0+0,3*1,2+2,5*1,2)*2</t>
  </si>
  <si>
    <t>cschod</t>
  </si>
  <si>
    <t>"vadná místa"15,0</t>
  </si>
  <si>
    <t>"na ponech.zdech"</t>
  </si>
  <si>
    <t>"1np"(1,3+0,48+1,5+0,31+0,5)*1,5</t>
  </si>
  <si>
    <t>(1,48*2+1,03)*1,6-0,53*0,5</t>
  </si>
  <si>
    <t>(0,9+1,88+0,25)*1,6-1,08*0,5</t>
  </si>
  <si>
    <t>(1,26+0,8)*1,7</t>
  </si>
  <si>
    <t>3,2*1,6</t>
  </si>
  <si>
    <t>0,36*1,6</t>
  </si>
  <si>
    <t>"2np"2,24*2,0</t>
  </si>
  <si>
    <t>(2,15+2,43+1,56*2+3,15+1,02*2+1,41+0,35*2-0,8*2-0,7)*2,0-1,1*1,32</t>
  </si>
  <si>
    <t>p23*0,065</t>
  </si>
  <si>
    <t>4,456</t>
  </si>
  <si>
    <t>p2+p9+p10+p2+p16</t>
  </si>
  <si>
    <t>"vytažení"</t>
  </si>
  <si>
    <t>"204"(2,68+1,0+2,25+1,25+2,45-0,8)*0,05</t>
  </si>
  <si>
    <t>"006"((1,2+0,94+0,5)*2-0,6*2)*0,05</t>
  </si>
  <si>
    <t>"006a"((1,2+0,94+0,5)*2-0,6)*0,05</t>
  </si>
  <si>
    <t>"007"((2,78+2,75+0,4+0,3)*2-0,8)*0,05</t>
  </si>
  <si>
    <t>"008"((1,865+1,8+0,5)*2-1,0)*0,05</t>
  </si>
  <si>
    <t>"011"((1,08+1,65)*2-0,6*3)*0,05</t>
  </si>
  <si>
    <t>"011a"((0,8+1,5)*2-0,6)*0,05</t>
  </si>
  <si>
    <t>"011b"((0,8+1,5)*2-0,6)*0,05</t>
  </si>
  <si>
    <t>"012"((0,8+1,0+1,55+1,455+0,6+0,54)*2-(0,6*2+1,15*2))*0,05</t>
  </si>
  <si>
    <t>"012a"((1,03+1,455)*2-0,6)*0,05</t>
  </si>
  <si>
    <t>"013"((0,9+0,6)*2-0,9)*0,05</t>
  </si>
  <si>
    <t>"020"((1,5+1,0+0,43)*2-0,6*2)*0,05</t>
  </si>
  <si>
    <t>"020a"((1,25+1,0+0,43)*2-0,6)*0,05</t>
  </si>
  <si>
    <t>"103"((2,765+4,4+0,37*2+0,365+1,0)*2-0,8)*0,05</t>
  </si>
  <si>
    <t>"105"((1,03+1,79)*2-0,6)*0,05</t>
  </si>
  <si>
    <t>"108"((2,92+2,1+0,7+0,15)*2-0,7*2)*0,05</t>
  </si>
  <si>
    <t>"112"((3,0+2,1+0,7+0,15)*2-0,7*2)*0,05</t>
  </si>
  <si>
    <t>"115"((1,1+1,4)*2-0,6*2)*0,05</t>
  </si>
  <si>
    <t>"115a"((1,1+0,8)*2-0,6)*0,05</t>
  </si>
  <si>
    <t>"108"0,7*3*2,0</t>
  </si>
  <si>
    <t>"112"0,7*3*2,0</t>
  </si>
  <si>
    <t>"základ pilíře"0,4*1,5</t>
  </si>
  <si>
    <t>aip</t>
  </si>
  <si>
    <t>628</t>
  </si>
  <si>
    <t>aip*1,13</t>
  </si>
  <si>
    <t>p22+p23</t>
  </si>
  <si>
    <t>p17+p18+p18a+p19+p19a</t>
  </si>
  <si>
    <t>"p01"((1,83*4+13,84-0,6*3)*2-1,11)*(0,32-0,05)</t>
  </si>
  <si>
    <t>"p03"(2,6+5,3)*2*(0,25-0,04)</t>
  </si>
  <si>
    <t>"p04"(1,84+5,3)*2*2*(0,25-0,04)</t>
  </si>
  <si>
    <t>"p05"(2,58+5,27)*2*(0,25-0,04)</t>
  </si>
  <si>
    <t>"001"(2,72+0,445+2,0)*2*0,24</t>
  </si>
  <si>
    <t>"002"(7,47+5,525+1,06+1,055+0,22+4,025+2,0-3,0+0,66)*2*(0,29-0,04)</t>
  </si>
  <si>
    <t>(2,89+5,525+0,65*2+0,7)*2*(0,275-0,04)</t>
  </si>
  <si>
    <t>(2,78+4,76+0,5*2)*2*(0,275-0,04)</t>
  </si>
  <si>
    <t>((7,0+4,0)*2-1,25)*0,24</t>
  </si>
  <si>
    <t>spt</t>
  </si>
  <si>
    <t>spt*1,2</t>
  </si>
  <si>
    <t>geo300</t>
  </si>
  <si>
    <t>693</t>
  </si>
  <si>
    <t>geotextilie 300 g/m2</t>
  </si>
  <si>
    <t>geo300*1,05</t>
  </si>
  <si>
    <t>"zt šachty"1,1*(1,1+0,95+1,4)</t>
  </si>
  <si>
    <t>0,8*4*0,38*2</t>
  </si>
  <si>
    <t>(0,8+1,1)*2*0,58</t>
  </si>
  <si>
    <t>alp</t>
  </si>
  <si>
    <t>alp*0,0003</t>
  </si>
  <si>
    <t>alp*1,2</t>
  </si>
  <si>
    <t>"p01"(1,83*4+13,84-0,6*3)*2-1,11</t>
  </si>
  <si>
    <t>"p03"(2,6+5,3)*2</t>
  </si>
  <si>
    <t>"p04"(1,84+5,3)*2*2</t>
  </si>
  <si>
    <t>"p05"(2,58+5,27)*2</t>
  </si>
  <si>
    <t>spt*16</t>
  </si>
  <si>
    <t>s3</t>
  </si>
  <si>
    <t>631</t>
  </si>
  <si>
    <t>s3*1,02</t>
  </si>
  <si>
    <t>p2</t>
  </si>
  <si>
    <t>(p22+p23)*1,02</t>
  </si>
  <si>
    <t>(p17+p18+p18a+p19+p19a)*1,02-xps80</t>
  </si>
  <si>
    <t>(1,0*(2,0+5,53+1,75+4,24+2,89+2,78+2,0+0,38+2,8+1,58)+1,25*1,92+1,8*0,445+1,3*0,15*4)*1,02</t>
  </si>
  <si>
    <t>xps80</t>
  </si>
  <si>
    <t>p2*1,025</t>
  </si>
  <si>
    <t>"p01"(1,83+13,84+0,77*3)*2-1,11</t>
  </si>
  <si>
    <t>"p04"(1,84+5,3)*2*2-3,2*2+0,22*2</t>
  </si>
  <si>
    <t>"001"(2,72+2,0+0,445)*2</t>
  </si>
  <si>
    <t>"002"(2,75+4,24+5,53*2+4,025+2,0+0,15*4+0,55+0,65+0,2+0,22+0,48+0,44)*2-(3,42*2+3,0*2)</t>
  </si>
  <si>
    <t>"004"(2,89+1,0+0,5*2)*2</t>
  </si>
  <si>
    <t>"005"(1,0+1,98)*2</t>
  </si>
  <si>
    <t>"006"(1,2+0,94+0,5)*2</t>
  </si>
  <si>
    <t>"006a"(1,2+0,9)*2</t>
  </si>
  <si>
    <t>"007"(2,78+2,75+0,4+0,3)*2</t>
  </si>
  <si>
    <t>"008"(1,865+1,8+0,5)*2</t>
  </si>
  <si>
    <t>"009"(0,9+1,1)*2</t>
  </si>
  <si>
    <t>"010"(2,0+1,0)*2</t>
  </si>
  <si>
    <t>"011"(1,08+1,65)*2</t>
  </si>
  <si>
    <t>"011a"(0,8+1,5)*2</t>
  </si>
  <si>
    <t>"011b"(0,8+1,5)*2</t>
  </si>
  <si>
    <t>"012"(0,8+1,0+1,55+1,455+0,6)*2</t>
  </si>
  <si>
    <t>"012a"(1,03+1,455)*2</t>
  </si>
  <si>
    <t>"013"(0,9+0,6)*2</t>
  </si>
  <si>
    <t>okraj</t>
  </si>
  <si>
    <t>okraj*1,02</t>
  </si>
  <si>
    <t>s2</t>
  </si>
  <si>
    <t>s2*1,02</t>
  </si>
  <si>
    <t>p22+p23+s3+p2+p3</t>
  </si>
  <si>
    <t>p17+p18+p18a+p19+p19a+p20+p10+p11+p7</t>
  </si>
  <si>
    <t>"o3"3,14*0,5*(4,7+5,3)*0,5*3</t>
  </si>
  <si>
    <t>tio3</t>
  </si>
  <si>
    <t>tio3*1,02</t>
  </si>
  <si>
    <t>Zdravotechnika</t>
  </si>
  <si>
    <t>st*0,025</t>
  </si>
  <si>
    <t>st/0,9*0,04*0,06</t>
  </si>
  <si>
    <t>"pozednice"10,0</t>
  </si>
  <si>
    <t>"krokve"1,0*12</t>
  </si>
  <si>
    <t>"krokve"1,0*12+1,0*2*12</t>
  </si>
  <si>
    <t>st</t>
  </si>
  <si>
    <t>605</t>
  </si>
  <si>
    <t>st*0,025*1,1</t>
  </si>
  <si>
    <t>st/0,9</t>
  </si>
  <si>
    <t>st/0,9*0,04*0,06*1,1</t>
  </si>
  <si>
    <t>10,0*0,15*0,15+1,0*12*0,14*0,18+2*1,0*1,2*0,075*0,2</t>
  </si>
  <si>
    <t>Montáž obložení stěn deskami dřevotřískovými</t>
  </si>
  <si>
    <t>"t57"4,5*1,4*0,5*3</t>
  </si>
  <si>
    <t>4,5*1,4*0,5*3</t>
  </si>
  <si>
    <t>"1np"24,6+9,38</t>
  </si>
  <si>
    <t>"2np"25,7+17,7+11,2</t>
  </si>
  <si>
    <t>44,35</t>
  </si>
  <si>
    <t>p14</t>
  </si>
  <si>
    <t>44,7</t>
  </si>
  <si>
    <t>p15</t>
  </si>
  <si>
    <t>(p14+p15)*1,05</t>
  </si>
  <si>
    <t>p14+p15</t>
  </si>
  <si>
    <t>(p14+p15)/0,5*0,1*0,1*1,08</t>
  </si>
  <si>
    <t>"2np"11,2</t>
  </si>
  <si>
    <t>(p14+p15)*2</t>
  </si>
  <si>
    <t>"patra-sloupky"1,95*2*4*2+2,1*4</t>
  </si>
  <si>
    <t>"půda"3,14*0,2*2*2</t>
  </si>
  <si>
    <t>"půda"(0,45+0,85)*2*2</t>
  </si>
  <si>
    <t>3,14*0,5*3*2</t>
  </si>
  <si>
    <t>"1np-patra"4,5*1,1+4,5*1,5+2,01*2,75</t>
  </si>
  <si>
    <t>"pro patro"2,4</t>
  </si>
  <si>
    <t>f5x30</t>
  </si>
  <si>
    <t>0,32</t>
  </si>
  <si>
    <t>f120x120</t>
  </si>
  <si>
    <t>f120x120*0,12*0,12*1,08</t>
  </si>
  <si>
    <t>f5x30*0,05*0,3*1,08</t>
  </si>
  <si>
    <t>"1np-patra"(4,5*1,1+4,5*1,5+2,01*2,75)/1,0</t>
  </si>
  <si>
    <t>(4,5+1,1+4,5+1,5+2,01+2,75)*2</t>
  </si>
  <si>
    <t>f5x30*0,05*0,3+f120x120*0,12*0,12</t>
  </si>
  <si>
    <t>"půda"2,68*3,6-0,8*1,97</t>
  </si>
  <si>
    <t>1,0*(3,6+3,0)*0,5+2,25*(3,0+2,0)*0,5+1,25*2,0</t>
  </si>
  <si>
    <t>"2np"0,32*2,5+1,8*3,15</t>
  </si>
  <si>
    <t>(0,7+1,8+1,515)*3,15-(0,7*1,97+0,6*1,97)</t>
  </si>
  <si>
    <t>1,0*2,1</t>
  </si>
  <si>
    <t>0,32*2,5+(0,7+2,06+1,8+1,1*2+2,1)*3,15-(0,6*1,97*2+0,7*1,97)</t>
  </si>
  <si>
    <t>2,0*3,26-1,2*1,97</t>
  </si>
  <si>
    <t>sdk100</t>
  </si>
  <si>
    <t>"2np"(1,2+1,12)*3,15</t>
  </si>
  <si>
    <t>sdk125</t>
  </si>
  <si>
    <t>"půda"2,93*2,68-0,8*1,97</t>
  </si>
  <si>
    <t>"2np"0,77*2,15</t>
  </si>
  <si>
    <t>1,98*3,00-0,8*1,97</t>
  </si>
  <si>
    <t>2,47*2,06-0,5*0,8</t>
  </si>
  <si>
    <t>sdk150</t>
  </si>
  <si>
    <t>"2np"3,38*4+2,1*2</t>
  </si>
  <si>
    <t>"2np"(3,0+0,7*2+0,8)*3,38-0,7*1,97</t>
  </si>
  <si>
    <t>(1,79+3,03+0,7*2+0,8)*3,39-0,7*1,97</t>
  </si>
  <si>
    <t>(1,1*3+0,8+1,1)*3,39+0,5*2,5-0,6*1,97*2</t>
  </si>
  <si>
    <t>s4+sdk320+sdk250</t>
  </si>
  <si>
    <t>(sdk250+sdk320)*1,02</t>
  </si>
  <si>
    <t>s4*1,02</t>
  </si>
  <si>
    <t>sdk100+sdk150+sdk250+sdk320+sdk125</t>
  </si>
  <si>
    <t>"půda"3,4*1,55</t>
  </si>
  <si>
    <t>sdk250</t>
  </si>
  <si>
    <t>"půda"0,6*0,85+2,15*(1,55+2,68)*0,5+3,0*(0,85+2,68)*0,5</t>
  </si>
  <si>
    <t>(11,255-2,15-3,0)*2,68-0,8*1,97</t>
  </si>
  <si>
    <t>sdk320</t>
  </si>
  <si>
    <t>"půda"10,955*1,55+(10,955+6)*0,5*(2,68-1,55)-3,14*0,5*0,5</t>
  </si>
  <si>
    <t>s4</t>
  </si>
  <si>
    <t>"2np-plentování potrubí"0,2*2*3,39</t>
  </si>
  <si>
    <t>"1np"4,1+2,0+2,2+1,51+1,0+3,5+1,8+1,2+1,2+3,55+1,5+0,65+1,85+1,6</t>
  </si>
  <si>
    <t>"2np"1,45+0,95</t>
  </si>
  <si>
    <t>d112</t>
  </si>
  <si>
    <t>"104+110"2,0*11,0</t>
  </si>
  <si>
    <t>"105-108"2,93*5,69-0,75*1,13-5,6</t>
  </si>
  <si>
    <t>"112-115"3,0*5,66</t>
  </si>
  <si>
    <t>"111+109"44,7+44,35</t>
  </si>
  <si>
    <t>d112f</t>
  </si>
  <si>
    <t>"2np"5,6</t>
  </si>
  <si>
    <t>d112fi</t>
  </si>
  <si>
    <t>d111</t>
  </si>
  <si>
    <t>"002"(4,025+2,0)*2</t>
  </si>
  <si>
    <t>"004"(2,89+1,0)*2</t>
  </si>
  <si>
    <t>"006"(1,2+0,94)*2</t>
  </si>
  <si>
    <t>"008"(1,865+1,8)*2</t>
  </si>
  <si>
    <t>"012"(0,8+1,0+1,55+1,455)*2</t>
  </si>
  <si>
    <t>"020"(1,5+1,0)*2</t>
  </si>
  <si>
    <t>"020a"(1,25+1,0)*2</t>
  </si>
  <si>
    <t>"104"(5,25+2,0)*2</t>
  </si>
  <si>
    <t>"105"(1,03+1,79)*2</t>
  </si>
  <si>
    <t>"106"(1,8+3,4)*2</t>
  </si>
  <si>
    <t>"107"(1,02+1,515)*2</t>
  </si>
  <si>
    <t>"108"(2,92+2,1+0,7)*2</t>
  </si>
  <si>
    <t>"109"(7,6+5,69)*2</t>
  </si>
  <si>
    <t>"110"(2,0+5,45)*2</t>
  </si>
  <si>
    <t>"111"(7,6+5,66)*2</t>
  </si>
  <si>
    <t>"112"(3,0+2,1+0,7)*2</t>
  </si>
  <si>
    <t>"113"(1,1+2,065)*2</t>
  </si>
  <si>
    <t>"114"(1,8+3,4)*2</t>
  </si>
  <si>
    <t>"115"(1,1+1,4)*2</t>
  </si>
  <si>
    <t>"115a"(1,1+0,8)*2</t>
  </si>
  <si>
    <t>s2+d112f+d112fi</t>
  </si>
  <si>
    <t>(s2+d112f+d112fi)*1,1</t>
  </si>
  <si>
    <t>d112f+d112fi</t>
  </si>
  <si>
    <t>(d112f+d112fi)*1,02</t>
  </si>
  <si>
    <t>s2+s3+d112f+d112fi+d112</t>
  </si>
  <si>
    <t>"2np"3,6+2,6</t>
  </si>
  <si>
    <t>44,7+44,35</t>
  </si>
  <si>
    <t>s7</t>
  </si>
  <si>
    <t>"výčep"2,0*4,025*1,2</t>
  </si>
  <si>
    <t>sdkak</t>
  </si>
  <si>
    <t>"půda"6,2*3,39</t>
  </si>
  <si>
    <t>"půda"3,39*(2,75+3,75)</t>
  </si>
  <si>
    <t>"půda"0,63*4</t>
  </si>
  <si>
    <t>16,7+(3,12+1,43)*2</t>
  </si>
  <si>
    <t>(3,12+1,43)*2+16,7</t>
  </si>
  <si>
    <t>(0,9+0,6)*2*3*0,2+(1,3*1,0-0,9*0,6)*3</t>
  </si>
  <si>
    <t>16,7+(3,11+1,43)*2</t>
  </si>
  <si>
    <t>(0,9+0,6)*2*0,5*3</t>
  </si>
  <si>
    <t>(3,14+1,43)*2+16,7</t>
  </si>
  <si>
    <t>8*6</t>
  </si>
  <si>
    <t>"1pp"0,9*5</t>
  </si>
  <si>
    <t>"půda"3,14*0,5</t>
  </si>
  <si>
    <t>"1np+2np"1,05*24+1,17*2+0,9+0,3+0,35*2+1,4</t>
  </si>
  <si>
    <t>3*7</t>
  </si>
  <si>
    <t>16,7*8,0+(1,43+8,35)*0,5*8,0*2+(3,11+9,72)*0,5*8,0*2</t>
  </si>
  <si>
    <t>16,7+9,72</t>
  </si>
  <si>
    <t>(1,43+3,11)*2+16,7</t>
  </si>
  <si>
    <t>větrací mřížka universální</t>
  </si>
  <si>
    <t>16,7+(3,11+1,43)*2+8*6</t>
  </si>
  <si>
    <t>"t50"1,75+1,3</t>
  </si>
  <si>
    <t>"1np-lokál+bar"((4,24+5,53+0,15)*2-(1,29+1,32+0,8+1,04))*1,5</t>
  </si>
  <si>
    <t>((2,75+5,53+0,48+0,55)*2-(1,27+1,3+1,04+0,8))*1,5</t>
  </si>
  <si>
    <t>bdrevo</t>
  </si>
  <si>
    <t>1,4*1,5+0,5*0,8*2+1,1*0,9*2</t>
  </si>
  <si>
    <t>1,08*1,27+0,44*1,35+0,51*1,35*2+1,1*0,45*5</t>
  </si>
  <si>
    <t>1,3*2,27*24+1,37*2,23*2</t>
  </si>
  <si>
    <t>1,4*1,12+3,14*0,5*0,5</t>
  </si>
  <si>
    <t>1,2*2,3*3+0,8*2,0*2+0,9*2,0+0,9*2,1+1,53*2,3+1,32*2,1</t>
  </si>
  <si>
    <t>549</t>
  </si>
  <si>
    <t>"1np"(0,8*7+0,9)*1,97</t>
  </si>
  <si>
    <t>"2np"(0,7*3+0,8*7)*1,97</t>
  </si>
  <si>
    <t>"2np"1,2*2,3*3</t>
  </si>
  <si>
    <t>"nové dveře"18+5</t>
  </si>
  <si>
    <t>"stávající"2</t>
  </si>
  <si>
    <t>611</t>
  </si>
  <si>
    <t>"nové dveře"2</t>
  </si>
  <si>
    <t>"stávající"3</t>
  </si>
  <si>
    <t>"1pp"5</t>
  </si>
  <si>
    <t>"1np"8*12+4+2</t>
  </si>
  <si>
    <t>"2np"8*14+2*2</t>
  </si>
  <si>
    <t>"1pp"3</t>
  </si>
  <si>
    <t>"1np"12</t>
  </si>
  <si>
    <t>"2np"13</t>
  </si>
  <si>
    <t>1,3*24+1,37*2</t>
  </si>
  <si>
    <t>"t52"1,28*0,68*10</t>
  </si>
  <si>
    <t>1,84*2,1</t>
  </si>
  <si>
    <t>"z1"1</t>
  </si>
  <si>
    <t>"p03"(2,6+5,3)*2-0,8</t>
  </si>
  <si>
    <t>"p04"(1,84+5,3+0,55+0,22)*2*2-0,8</t>
  </si>
  <si>
    <t>soklík80</t>
  </si>
  <si>
    <t>"p05"(2,58+5,27)*2-0,8</t>
  </si>
  <si>
    <t>"005"(1,0+1,98)*2-0,6*2</t>
  </si>
  <si>
    <t>"009"(0,9+1,1)*2-0,6</t>
  </si>
  <si>
    <t>"010"(2,0+1,0)*2-(0,8+0,6*2+0,9)</t>
  </si>
  <si>
    <t>"019"(2,88+4,41+0,15)*2-1,2</t>
  </si>
  <si>
    <t>soklík100</t>
  </si>
  <si>
    <t>(soklík80*0,08+soklík100*0,1)*1,04</t>
  </si>
  <si>
    <t>6,3+10,8+5,0-p16</t>
  </si>
  <si>
    <t>p17</t>
  </si>
  <si>
    <t>10,4-3,75*2,0</t>
  </si>
  <si>
    <t>p7</t>
  </si>
  <si>
    <t>0,3*p6</t>
  </si>
  <si>
    <t>"1np"10,3+11,45+8,8+2,8*1,24+0,3*p6</t>
  </si>
  <si>
    <t>13,25+1,85+1,6</t>
  </si>
  <si>
    <t>p21</t>
  </si>
  <si>
    <t>p21*1,04</t>
  </si>
  <si>
    <t>"1pp"13,8+21,95+13,6</t>
  </si>
  <si>
    <t>p22</t>
  </si>
  <si>
    <t>5,8+1,45+0,95</t>
  </si>
  <si>
    <t>p10</t>
  </si>
  <si>
    <t>1,5+5,6</t>
  </si>
  <si>
    <t>p12</t>
  </si>
  <si>
    <t>4,1+8,65+3,5+1,0+2,2+1,8+1,2*2+3,55+1,5+0,65</t>
  </si>
  <si>
    <t>p18</t>
  </si>
  <si>
    <t>2,0+1,81+1,0</t>
  </si>
  <si>
    <t>p18a</t>
  </si>
  <si>
    <t>-p18b</t>
  </si>
  <si>
    <t>(p22+p10+p12+p18-p18b+p18a)*1,04</t>
  </si>
  <si>
    <t>4,1+8,65+3,5</t>
  </si>
  <si>
    <t>p18b</t>
  </si>
  <si>
    <t>13,05</t>
  </si>
  <si>
    <t>p9</t>
  </si>
  <si>
    <t>p18b*1,04</t>
  </si>
  <si>
    <t>p9*1,04</t>
  </si>
  <si>
    <t>0,6*16+0,7*4+0,8*14+1,6+1,0</t>
  </si>
  <si>
    <t>přechod</t>
  </si>
  <si>
    <t>p22+p9+p10+p12+p18+p18a+p17+p21+p7</t>
  </si>
  <si>
    <t>p17+p7</t>
  </si>
  <si>
    <t>p22+p9+p10+p12+p18+p21</t>
  </si>
  <si>
    <t>p22+p10+p12+p18+p9*6</t>
  </si>
  <si>
    <t>"002"(2,75+4,24+5,53*2+0,15*4+0,55+0,65+0,2+0,22+0,48+0,44)*2-(0,8*2+3,0+3,42*2)</t>
  </si>
  <si>
    <t>(4,025+2,0)*2-(3,0+1,6)</t>
  </si>
  <si>
    <t>"109"(7,6+5,69+0,15*4+0,32+0,2+0,2)*2-(0,7+0,8*2)</t>
  </si>
  <si>
    <t>"111"(7,6+5,66+0,15*4+0,3+0,1*2)*2-(0,8*2+0,7)</t>
  </si>
  <si>
    <t>lišta</t>
  </si>
  <si>
    <t>lišta*1,05</t>
  </si>
  <si>
    <t>53,5-p19a</t>
  </si>
  <si>
    <t>p19</t>
  </si>
  <si>
    <t>4,025*2,0+1,97*0,44+3,0*0,65</t>
  </si>
  <si>
    <t>p19a</t>
  </si>
  <si>
    <t>(p19+p19a)*1,05</t>
  </si>
  <si>
    <t>p14+p15+p19+p19a</t>
  </si>
  <si>
    <t>"201"2,93+2*2,11-0,8</t>
  </si>
  <si>
    <t>lišta100</t>
  </si>
  <si>
    <t>"203"(2,93+3,76)*2-0,8</t>
  </si>
  <si>
    <t>"204"2,68+1,0+2,25+1,25+2,45-0,8</t>
  </si>
  <si>
    <t>"016"(2,82+1,5+0,5+0,2)*2-0,8*3</t>
  </si>
  <si>
    <t>"017"(2,82+3,94)*2-0,8</t>
  </si>
  <si>
    <t>"018"(4,5+5,53+0,22)*2-(0,6+0,8+1,2)</t>
  </si>
  <si>
    <t>"106"(1,8+3,4+0,32)*2-(1,2+0,6+0,7+0,8)</t>
  </si>
  <si>
    <t>"107"(1,02+1,515)*2-0,6</t>
  </si>
  <si>
    <t>"110"(2,0+5,45+0,38+0,3+0,15)*2-0,8</t>
  </si>
  <si>
    <t>"113"(1,1+2,065)*2-0,6</t>
  </si>
  <si>
    <t>"114"(1,8+3,4+0,3)*2-(0,6+0,8+0,7+1,2)</t>
  </si>
  <si>
    <t>lišta60</t>
  </si>
  <si>
    <t>lišta100*1,02</t>
  </si>
  <si>
    <t>lišta60*1,02</t>
  </si>
  <si>
    <t>"1np"17,1+17,8+11,3+10,3+1,6+11,45+17,5+24,6</t>
  </si>
  <si>
    <t>"2np"11,2+17,7+18,7+24,5+5,65+11,2+4,9+9,5+2,6</t>
  </si>
  <si>
    <t>"půda"5,5</t>
  </si>
  <si>
    <t>"půda"6,0+11,0</t>
  </si>
  <si>
    <t>p3</t>
  </si>
  <si>
    <t>2,3+6,65</t>
  </si>
  <si>
    <t>p11</t>
  </si>
  <si>
    <t>6,7+1,55+12,5</t>
  </si>
  <si>
    <t>p13</t>
  </si>
  <si>
    <t>5,65+11,3+25,7</t>
  </si>
  <si>
    <t>p20</t>
  </si>
  <si>
    <t>(p2+p3+p11+p13+p20)*1,03</t>
  </si>
  <si>
    <t>(p2+p3+p11+p13+p20)/1,5</t>
  </si>
  <si>
    <t>1,4*2,1+1,08*2,4</t>
  </si>
  <si>
    <t>(1,4+2,1+1,08+2,4)*2</t>
  </si>
  <si>
    <t>p3+p11+p13+p19+p19a+p16+p20</t>
  </si>
  <si>
    <t>p11*12+p13*2+p19*2+p19a*2+p16*7</t>
  </si>
  <si>
    <t>Podlahy ze stěrky epoxydové</t>
  </si>
  <si>
    <t>Nátěry epoxidové podlah betonových dvojnásobné</t>
  </si>
  <si>
    <t>"sokl cihelné podlahy"soklci*0,15</t>
  </si>
  <si>
    <t>"011"(1,08+1,65)*2-(1,3+0,6*3)</t>
  </si>
  <si>
    <t>"012"(0,8+1,0+1,55+1,455+0,6)*2-(0,6*2+1,15*2+1,08)</t>
  </si>
  <si>
    <t>"020"(1,5+1,0+0,43)*2-0,6*2</t>
  </si>
  <si>
    <t>"108"(2,92+2,1+0,7+0,15)*2-(1,23+0,7*2+1,1)</t>
  </si>
  <si>
    <t>"112"(3,0+2,1+0,7+0,15)*2-(1,3+0,7*2+1,1)</t>
  </si>
  <si>
    <t>listela</t>
  </si>
  <si>
    <t>597</t>
  </si>
  <si>
    <t>listela/0,2*1,04</t>
  </si>
  <si>
    <t>"p01"(0,8+0,7)*1,6</t>
  </si>
  <si>
    <t>"p04"(3,19+0,22*2)*1,6</t>
  </si>
  <si>
    <t>"p05"(2,13+0,6)*1,6</t>
  </si>
  <si>
    <t>"006"(1,2+0,94+0,5)*2*2,1-0,6*1,97*2</t>
  </si>
  <si>
    <t>"006a"(1,2+0,9)*2*2,1-0,6*1,97</t>
  </si>
  <si>
    <t>"007"(2,78+2,75+0,4+0,3)*2*2,1-(0,8*1,97+1,3*1,5)</t>
  </si>
  <si>
    <t>"008"(1,865+1,8+0,5)*2*2,1-1,0*1,97</t>
  </si>
  <si>
    <t>"011"(1,08+1,65)*2*2,1-(1,3*1,5+0,6*1,97*3)</t>
  </si>
  <si>
    <t>"011a"(0,8+1,5)*2*2,1-0,6*1,97</t>
  </si>
  <si>
    <t>"011b"(0,8+1,5)*2*2,1-0,6*1,97</t>
  </si>
  <si>
    <t>"012"(0,8+1,0+1,55+1,455+0,6+0,54)*2*2,1-(0,6*1,97*2+1,15*2,05*2+1,08*1,5)</t>
  </si>
  <si>
    <t>"012a"(1,03+1,455)*2*2,1-(0,6*1,97+0,44*1,35)</t>
  </si>
  <si>
    <t>"013"(0,9+0,6)*2*2,1-0,9*2,0</t>
  </si>
  <si>
    <t>"019"(2,14+0,78)*0,6</t>
  </si>
  <si>
    <t>"020"(1,5+1,0+0,43)*2*2,1-0,6*1,97*2</t>
  </si>
  <si>
    <t>"020a"(1,25+1,0+0,43)*2*2,1-0,6*1,97</t>
  </si>
  <si>
    <t>"103"(2,765+4,4+0,37*2+0,365)*2*2,1+1,0*2,1*2-(1,37*1,5+0,51*1,35*2+0,8*1,97)</t>
  </si>
  <si>
    <t>"105"(1,03+1,79)*2*2,1-0,6*1,97</t>
  </si>
  <si>
    <t>"108"(2,92+2,1+0,7+0,15)*2*2,1-(1,23*1,5+0,7*1,97*2+1,1*1,0)</t>
  </si>
  <si>
    <t>"112"(3,0+2,1+0,7+0,15)*2*2,1-(1,3*1,5+0,7*1,97*2+1,1*1,0)</t>
  </si>
  <si>
    <t>"115"(1,1+1,4)*2*2,1-0,6*1,97*2</t>
  </si>
  <si>
    <t>"115a"(1,1+0,8)*2*2,1-0,6*1,97</t>
  </si>
  <si>
    <t>ko</t>
  </si>
  <si>
    <t>ko*1,04</t>
  </si>
  <si>
    <t>"006"2,1</t>
  </si>
  <si>
    <t>"006a"0,8</t>
  </si>
  <si>
    <t>"007"2,1*3</t>
  </si>
  <si>
    <t>"008"2,1*2</t>
  </si>
  <si>
    <t>"011a"0,8</t>
  </si>
  <si>
    <t>"011b"0,8</t>
  </si>
  <si>
    <t>"012"2,1*4</t>
  </si>
  <si>
    <t>"020"2,1</t>
  </si>
  <si>
    <t>"020a"2,1</t>
  </si>
  <si>
    <t>"103"2,1*6</t>
  </si>
  <si>
    <t>"105"2,1</t>
  </si>
  <si>
    <t>"108"2,1*4</t>
  </si>
  <si>
    <t>"112"2,1*4</t>
  </si>
  <si>
    <t>"115"2,1</t>
  </si>
  <si>
    <t>"p01"0,8+0,7+2*1,6</t>
  </si>
  <si>
    <t>"p04"3,19+0,22*2+2*1,6</t>
  </si>
  <si>
    <t>"p05"2,13+0,6+2*1,6</t>
  </si>
  <si>
    <t>"006"(1,2+0,94+0,5)*2-0,6*2</t>
  </si>
  <si>
    <t>"006a"(1,2+0,9)*2-0,6</t>
  </si>
  <si>
    <t>"007"(2,78+2,75+0,4+0,3)*2-(0,8+1,3)</t>
  </si>
  <si>
    <t>"008"(1,865+1,8+0,5)*2-1,0</t>
  </si>
  <si>
    <t>"011a"(0,8+1,5)*2-0,6</t>
  </si>
  <si>
    <t>"011b"(0,8+1,5)*2-0,6</t>
  </si>
  <si>
    <t>"012a"(1,03+1,455)*2-(0,6+0,44)</t>
  </si>
  <si>
    <t>"013"(0,9+0,6)*2-0,9</t>
  </si>
  <si>
    <t>"019"0,6*2</t>
  </si>
  <si>
    <t>"020a"(1,25+1,0+0,43)*2-0,6</t>
  </si>
  <si>
    <t>"103"(2,765+4,4+0,37*2+0,365)*2-(1,37+0,51*2+0,8)</t>
  </si>
  <si>
    <t>"105"(1,03+1,79)*2-0,6</t>
  </si>
  <si>
    <t>"115"(1,1+1,4)*2-0,6*2</t>
  </si>
  <si>
    <t>"115a"(1,1+0,8)*2-0,6</t>
  </si>
  <si>
    <t>"z6"0,5*2</t>
  </si>
  <si>
    <t>"zárubně"(0,6+2*1,97)*(0,20+0,21*6)</t>
  </si>
  <si>
    <t>(0,8+2*1,97)*0,2*3</t>
  </si>
  <si>
    <t>(1,0+1,97)*0,21</t>
  </si>
  <si>
    <t>"z2"0,05*4*5*2,1+(0,05+0,03)*2*(9*1,6+5+0,8)</t>
  </si>
  <si>
    <t>"z03"0,05*4*1,7+(0,05+0,03)*2*(4*2,3+4,5+0,8)</t>
  </si>
  <si>
    <t>"z7"0,3*3,0+5,0*1,0</t>
  </si>
  <si>
    <t>"l80"0,08*4*(1,2*2+0,8*4+0,5+0,7+0,75+1,15+0,8*5)*2</t>
  </si>
  <si>
    <t>"ipe160"(0,16+0,082*2)*2*(3,0*6+3,3*3)</t>
  </si>
  <si>
    <t>"ipe140"(0,14+0,073*2)*2*(2,53*3+3,1*2+3,37*2+0,725*2)</t>
  </si>
  <si>
    <t>"ipe120"(0,12+0,064*2)*2*(2,4*2+2,575*4+1,17+0,36+1,69+1,35+1,6*2+1,44*6+1,85*2+0,9*2+1,3*2)</t>
  </si>
  <si>
    <t>"u100"(0,1+0,05*2)*2*2,0</t>
  </si>
  <si>
    <t>(1,4*1,12+3,14*0,5*0,5)*2</t>
  </si>
  <si>
    <t>cokno</t>
  </si>
  <si>
    <t>"stávající dveře"(1,25*2,325*3+0,85*2,025*2+0,95*2,025+0,9*2,125+1,58*2,325+1,37*2,125)</t>
  </si>
  <si>
    <t>"zárubně"(1,2+2*2,3)*0,49*3</t>
  </si>
  <si>
    <t>(0,8+2*2,0)*0,49*2</t>
  </si>
  <si>
    <t>(0,9+2*2,0)*0,49</t>
  </si>
  <si>
    <t>(0,9+2*2,1)*0,49</t>
  </si>
  <si>
    <t>(1,53+2*2,3)*0,49</t>
  </si>
  <si>
    <t>(1,32+2*2,1)*0,49</t>
  </si>
  <si>
    <t>cdveře</t>
  </si>
  <si>
    <t>"prahy"(0,15+0,025*2)*(1,2*3+0,8*2+0,9*2+1,53+1,32)</t>
  </si>
  <si>
    <t>cprah</t>
  </si>
  <si>
    <t>ckrov</t>
  </si>
  <si>
    <t>"stožár"3,14*0,2*1,8*3</t>
  </si>
  <si>
    <t>"půda-vazný trám"0,26*2*11,255</t>
  </si>
  <si>
    <t>"nové dveře"(0,65*5+0,85*11+1,25)*1,975*2</t>
  </si>
  <si>
    <t>(0,65*2+0,85)*2,025*2</t>
  </si>
  <si>
    <t>"zárubně"(0,8+2*1,97)*0,5*4</t>
  </si>
  <si>
    <t>(1,2+2*1,97)*0,5</t>
  </si>
  <si>
    <t>(0,6+2*2,0)*0,5*2</t>
  </si>
  <si>
    <t>(0,8+2*2,0)*0,5</t>
  </si>
  <si>
    <t>"nová okna"1,4*1,5*2</t>
  </si>
  <si>
    <t>(1,36*2,33*24+1,43*2,29*2+1,14*1,33+0,5*1,41+0,57*1,41*2+1,16*0,51)*4</t>
  </si>
  <si>
    <t>"parapety"(1,3*24+1,37*2)*0,5</t>
  </si>
  <si>
    <t>"t52"1,27*0,68*2*10</t>
  </si>
  <si>
    <t>"t60"0,9*2,0*2</t>
  </si>
  <si>
    <t>cdveře+cokno</t>
  </si>
  <si>
    <t>"t51"(0,4+0,03*2)*(1,7+1,3)</t>
  </si>
  <si>
    <t>"t52"35,1*3,14*0,05</t>
  </si>
  <si>
    <t>"t53"6,0*1,75*2+6,0/0,12*0,02*1,75*2</t>
  </si>
  <si>
    <t>"t54"5,65*1,35*2+5,65/0,12*0,02*1,35*2</t>
  </si>
  <si>
    <t>"t56"0,3*5,0*2</t>
  </si>
  <si>
    <t>"t57"4,5*1,4*0,5*2,35*3+3,14*0,2*1,8*3</t>
  </si>
  <si>
    <t>"dveře"(0,65*9+0,75*4+0,85*4)*1,995*2</t>
  </si>
  <si>
    <t>1,65*2,325*2</t>
  </si>
  <si>
    <t>"zárubně"(0,6+2*1,97)*0,5*9</t>
  </si>
  <si>
    <t>(0,7+2*1,97)*0,5*4</t>
  </si>
  <si>
    <t>(0,8+2*1,97)*0,5*4</t>
  </si>
  <si>
    <t>(1,6+2*2,3)*0,5</t>
  </si>
  <si>
    <t>"okna"(1,1*0,9*2+0,5*0,8*2)*2</t>
  </si>
  <si>
    <t>st*2,35</t>
  </si>
  <si>
    <t>"plné vazby"12*(1,0+3,51*0,5)*5</t>
  </si>
  <si>
    <t>6*(1,0+4,51)*0,5*1,2</t>
  </si>
  <si>
    <t>5,5*(1+3)*0,5*2*1,2</t>
  </si>
  <si>
    <t>"vazné trámy-půda"(0,2+0,26*2)*1,0*9</t>
  </si>
  <si>
    <t>"přesah krovu"(16,7+(3,11+1,43)*2)*0,65+0,4*8,0*6</t>
  </si>
  <si>
    <t>"krokve"0,16*2*0,6*(5*2+17)</t>
  </si>
  <si>
    <t>"vaznice"0,18*2*0,4*6</t>
  </si>
  <si>
    <t>"1pp"</t>
  </si>
  <si>
    <t>"p01"((1,83*4+13,84-0,6*3)*2-1,11)*2,4+1,83*8*0,28*0,5-(0,7+0,8)*1,6</t>
  </si>
  <si>
    <t>"p03"(2,6+5,3)*2*2,3+2,6*0,4*0,5*2</t>
  </si>
  <si>
    <t>"p04"(1,84+5,3)*2*2,3*2+1,84*0,35*0,5*4-(3,19+0,22*2)*1,6</t>
  </si>
  <si>
    <t>"p05"(2,58+5,27)*2*2,3+2,58*0,4*0,5*2-(2,13+0,6)*1,6</t>
  </si>
  <si>
    <t>"001"(2,72+2,0)*2*3,25+2,0*0,3*0,5*2-(1,53*2,8-4,0)</t>
  </si>
  <si>
    <t>"002"(2,75+4,24+5,53*2)*2*2,85+2,75*0,25*0,5*2+4,24*0,41*0,5*2-(3,0*2,5+3,42*(2,28+2,8)*0,5*2-4*3)</t>
  </si>
  <si>
    <t>(4,025+2,0)*2*3,26+2,0*0,5*0,5*2-(3,0*2,5-4,0)</t>
  </si>
  <si>
    <t>"004"(2,89+1,0)*2*2,5</t>
  </si>
  <si>
    <t>"005"(1,0+1,98)*2*2,5</t>
  </si>
  <si>
    <t>"006"(1,2+0,94)*2*(2,5-2,1)</t>
  </si>
  <si>
    <t>(0,7+2*0,2)*0,5</t>
  </si>
  <si>
    <t>"006a"(1,2+0,9)*2*(2,5-2,1)</t>
  </si>
  <si>
    <t>"007"(2,78+2,75)*2*(3,06-2,1)+2,78*0,3*0,5*2</t>
  </si>
  <si>
    <t>(1,04+2*0,08)*0,4</t>
  </si>
  <si>
    <t>(1,06+2*0,1)*0,3</t>
  </si>
  <si>
    <t>"008"(1,865+1,8)*2*(2,5-2,1)</t>
  </si>
  <si>
    <t>(0,48+2*0,05)*0,5</t>
  </si>
  <si>
    <t>"009"(0,9+1,1)*2*2,5</t>
  </si>
  <si>
    <t>"010"(2,0+1,0)*2*2,6</t>
  </si>
  <si>
    <t>"011"(1,08+1,65)*2*(2,9-2,1)</t>
  </si>
  <si>
    <t>"011a"(0,8+1,5)*2*(2,9-2,1)</t>
  </si>
  <si>
    <t>"011b"(0,8+1,5)*2*(2,9-2,1)</t>
  </si>
  <si>
    <t>"012"(0,8+1,0+1,55+1,455)*2*(2,6-2,1)+0,54*2,1*2</t>
  </si>
  <si>
    <t>(1,15+2*0,05)*0,6</t>
  </si>
  <si>
    <t>"012a"(1,03+1,455)*2*(2,6-2,1)</t>
  </si>
  <si>
    <t>"013"(0,9+0,6)*2*(3,1-2,1)</t>
  </si>
  <si>
    <t>"014"((2,635+1,24)*2-1,25)*(3,9+0,64)</t>
  </si>
  <si>
    <t>"015+015a"(1,0+1,98+2,635+2,0-1,25)*2*3,26+2,0*0,3*0,5*4-(1,94*(3,15+3,37)*0,5*2-4,0*2)</t>
  </si>
  <si>
    <t>"016"(2,82+1,5)*2*3,27</t>
  </si>
  <si>
    <t>"017"(2,82+3,94)*2*3,27</t>
  </si>
  <si>
    <t>"018"(4,5+5,53)*2*3,27</t>
  </si>
  <si>
    <t>"019"(2,88+4,41)*2*3,27-(2,14+0,78)*0,6</t>
  </si>
  <si>
    <t>"020"(1,5+1,0)*2*(2,5-2,1)</t>
  </si>
  <si>
    <t>(0,8+2*0,4)*0,43</t>
  </si>
  <si>
    <t>"020a"(1,25+1,0)*2*(2,5-2,1)</t>
  </si>
  <si>
    <t>(0,72+2*0,4)*0,43</t>
  </si>
  <si>
    <t>"101"((2,8+2,0)*2-1,25)*3,27+2,0*0,3*0,5*2</t>
  </si>
  <si>
    <t>"102a"(2,8+1,25*2)*3,9</t>
  </si>
  <si>
    <t>"103"(2,765+4,4)*2*(3,47-2,1)</t>
  </si>
  <si>
    <t>(1,02+2*0,11)*0,37</t>
  </si>
  <si>
    <t>(1,06+2*0,1)*0,37</t>
  </si>
  <si>
    <t>(0,77+2*0,05)*0,365</t>
  </si>
  <si>
    <t>"104"(5,25+2,0)*2*3,0</t>
  </si>
  <si>
    <t>"105"(1,03+1,79)*2*(3,15-2,1)</t>
  </si>
  <si>
    <t>(0,75+2*0,4)*0,32</t>
  </si>
  <si>
    <t>"106"(1,8+3,4)*2*3,15</t>
  </si>
  <si>
    <t>"107"(1,02+1,515)*2*3,15</t>
  </si>
  <si>
    <t>"108"(2,92+2,1+0,7)*2*(3,15-2,1)</t>
  </si>
  <si>
    <t>(1,3+2*0,85)*0,15</t>
  </si>
  <si>
    <t>"109"(7,6+5,69)*2*3,0</t>
  </si>
  <si>
    <t>"110"(2,0+5,45)*2*3,0</t>
  </si>
  <si>
    <t>"111"(7,6+5,66)*2*3,0</t>
  </si>
  <si>
    <t>"112"(3,0+2,1+0,7)*2*(3,15-2,1)</t>
  </si>
  <si>
    <t>"113"(1,1+2,065)*2*3,15</t>
  </si>
  <si>
    <t>"114"(1,8+3,4)*2*3,15</t>
  </si>
  <si>
    <t>"115"(1,1+1,4)*2*(2,5-2,1)</t>
  </si>
  <si>
    <t>"115a"(1,1+0,8)*2*(2,5-2,1)</t>
  </si>
  <si>
    <t>"půda"</t>
  </si>
  <si>
    <t>"201"(2,93+2*4,0)*2,68+2,8*(0,85+2,68)*0,5*2</t>
  </si>
  <si>
    <t>3,14*1,0*0,15</t>
  </si>
  <si>
    <t>"202a"2,93*0,85</t>
  </si>
  <si>
    <t>"203"(2,93+2,0*2)*2,68+1,76*2*(2,68+1,55)*0,5+2,93*1,55</t>
  </si>
  <si>
    <t>"204"2,86*3,6+1,0*(3,6+3,0)*0,5+2,25*(3,0+2,0)*0,5+1,25*2,0+2,45*(3,6+2,0)*0,5</t>
  </si>
  <si>
    <t>"stropy"s2+s3</t>
  </si>
  <si>
    <t>d112+d112f+d112fi+com10+crákos+sdkak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</si>
</sst>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62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sz val="8"/>
      <color indexed="63"/>
      <name val="Arial CE"/>
      <family val="2"/>
    </font>
    <font>
      <sz val="8"/>
      <color indexed="18"/>
      <name val="Arial CE"/>
      <family val="2"/>
    </font>
    <font>
      <sz val="8"/>
      <color indexed="20"/>
      <name val="Arial CE"/>
      <family val="2"/>
    </font>
    <font>
      <i/>
      <sz val="8"/>
      <color indexed="12"/>
      <name val="Arial CE"/>
      <family val="2"/>
    </font>
    <font>
      <sz val="8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21" fillId="34" borderId="63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3" fillId="0" borderId="64" xfId="0" applyNumberFormat="1" applyFont="1" applyBorder="1" applyAlignment="1">
      <alignment horizontal="right"/>
    </xf>
    <xf numFmtId="0" fontId="3" fillId="0" borderId="65" xfId="0" applyFont="1" applyBorder="1" applyAlignment="1">
      <alignment horizontal="left" wrapText="1"/>
    </xf>
    <xf numFmtId="167" fontId="3" fillId="0" borderId="65" xfId="0" applyNumberFormat="1" applyFont="1" applyBorder="1" applyAlignment="1">
      <alignment horizontal="right"/>
    </xf>
    <xf numFmtId="166" fontId="3" fillId="0" borderId="65" xfId="0" applyNumberFormat="1" applyFont="1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5" fontId="22" fillId="0" borderId="67" xfId="0" applyNumberFormat="1" applyFont="1" applyBorder="1" applyAlignment="1">
      <alignment horizontal="right"/>
    </xf>
    <xf numFmtId="0" fontId="22" fillId="0" borderId="68" xfId="0" applyFont="1" applyBorder="1" applyAlignment="1">
      <alignment horizontal="left" wrapText="1"/>
    </xf>
    <xf numFmtId="167" fontId="22" fillId="0" borderId="68" xfId="0" applyNumberFormat="1" applyFont="1" applyBorder="1" applyAlignment="1">
      <alignment horizontal="right"/>
    </xf>
    <xf numFmtId="166" fontId="22" fillId="0" borderId="68" xfId="0" applyNumberFormat="1" applyFont="1" applyBorder="1" applyAlignment="1">
      <alignment horizontal="right"/>
    </xf>
    <xf numFmtId="166" fontId="22" fillId="0" borderId="69" xfId="0" applyNumberFormat="1" applyFont="1" applyBorder="1" applyAlignment="1">
      <alignment horizontal="right"/>
    </xf>
    <xf numFmtId="165" fontId="22" fillId="0" borderId="70" xfId="0" applyNumberFormat="1" applyFont="1" applyBorder="1" applyAlignment="1">
      <alignment horizontal="right"/>
    </xf>
    <xf numFmtId="0" fontId="22" fillId="0" borderId="71" xfId="0" applyFont="1" applyBorder="1" applyAlignment="1">
      <alignment horizontal="left" wrapText="1"/>
    </xf>
    <xf numFmtId="167" fontId="22" fillId="0" borderId="71" xfId="0" applyNumberFormat="1" applyFont="1" applyBorder="1" applyAlignment="1">
      <alignment horizontal="right"/>
    </xf>
    <xf numFmtId="166" fontId="22" fillId="0" borderId="71" xfId="0" applyNumberFormat="1" applyFont="1" applyBorder="1" applyAlignment="1">
      <alignment horizontal="right"/>
    </xf>
    <xf numFmtId="166" fontId="22" fillId="0" borderId="72" xfId="0" applyNumberFormat="1" applyFont="1" applyBorder="1" applyAlignment="1">
      <alignment horizontal="right"/>
    </xf>
    <xf numFmtId="165" fontId="23" fillId="0" borderId="64" xfId="0" applyNumberFormat="1" applyFont="1" applyBorder="1" applyAlignment="1">
      <alignment horizontal="right"/>
    </xf>
    <xf numFmtId="0" fontId="23" fillId="0" borderId="65" xfId="0" applyFont="1" applyBorder="1" applyAlignment="1">
      <alignment horizontal="left" wrapText="1"/>
    </xf>
    <xf numFmtId="167" fontId="23" fillId="0" borderId="65" xfId="0" applyNumberFormat="1" applyFont="1" applyBorder="1" applyAlignment="1">
      <alignment horizontal="right"/>
    </xf>
    <xf numFmtId="166" fontId="23" fillId="0" borderId="65" xfId="0" applyNumberFormat="1" applyFont="1" applyBorder="1" applyAlignment="1">
      <alignment horizontal="right"/>
    </xf>
    <xf numFmtId="166" fontId="23" fillId="0" borderId="66" xfId="0" applyNumberFormat="1" applyFont="1" applyBorder="1" applyAlignment="1">
      <alignment horizontal="right"/>
    </xf>
    <xf numFmtId="165" fontId="24" fillId="0" borderId="64" xfId="0" applyNumberFormat="1" applyFont="1" applyBorder="1" applyAlignment="1">
      <alignment horizontal="right"/>
    </xf>
    <xf numFmtId="0" fontId="24" fillId="0" borderId="65" xfId="0" applyFont="1" applyBorder="1" applyAlignment="1">
      <alignment horizontal="left" wrapText="1"/>
    </xf>
    <xf numFmtId="167" fontId="24" fillId="0" borderId="65" xfId="0" applyNumberFormat="1" applyFont="1" applyBorder="1" applyAlignment="1">
      <alignment horizontal="right"/>
    </xf>
    <xf numFmtId="166" fontId="24" fillId="0" borderId="65" xfId="0" applyNumberFormat="1" applyFont="1" applyBorder="1" applyAlignment="1">
      <alignment horizontal="right"/>
    </xf>
    <xf numFmtId="166" fontId="24" fillId="0" borderId="66" xfId="0" applyNumberFormat="1" applyFont="1" applyBorder="1" applyAlignment="1">
      <alignment horizontal="right"/>
    </xf>
    <xf numFmtId="165" fontId="22" fillId="0" borderId="73" xfId="0" applyNumberFormat="1" applyFont="1" applyBorder="1" applyAlignment="1">
      <alignment horizontal="right"/>
    </xf>
    <xf numFmtId="0" fontId="22" fillId="0" borderId="74" xfId="0" applyFont="1" applyBorder="1" applyAlignment="1">
      <alignment horizontal="left" wrapText="1"/>
    </xf>
    <xf numFmtId="167" fontId="22" fillId="0" borderId="74" xfId="0" applyNumberFormat="1" applyFont="1" applyBorder="1" applyAlignment="1">
      <alignment horizontal="right"/>
    </xf>
    <xf numFmtId="166" fontId="22" fillId="0" borderId="74" xfId="0" applyNumberFormat="1" applyFont="1" applyBorder="1" applyAlignment="1">
      <alignment horizontal="right"/>
    </xf>
    <xf numFmtId="166" fontId="22" fillId="0" borderId="75" xfId="0" applyNumberFormat="1" applyFont="1" applyBorder="1" applyAlignment="1">
      <alignment horizontal="right"/>
    </xf>
    <xf numFmtId="165" fontId="22" fillId="0" borderId="64" xfId="0" applyNumberFormat="1" applyFont="1" applyBorder="1" applyAlignment="1">
      <alignment horizontal="right"/>
    </xf>
    <xf numFmtId="0" fontId="22" fillId="0" borderId="65" xfId="0" applyFont="1" applyBorder="1" applyAlignment="1">
      <alignment horizontal="left" wrapText="1"/>
    </xf>
    <xf numFmtId="167" fontId="22" fillId="0" borderId="65" xfId="0" applyNumberFormat="1" applyFont="1" applyBorder="1" applyAlignment="1">
      <alignment horizontal="right"/>
    </xf>
    <xf numFmtId="166" fontId="22" fillId="0" borderId="65" xfId="0" applyNumberFormat="1" applyFont="1" applyBorder="1" applyAlignment="1">
      <alignment horizontal="right"/>
    </xf>
    <xf numFmtId="166" fontId="22" fillId="0" borderId="66" xfId="0" applyNumberFormat="1" applyFont="1" applyBorder="1" applyAlignment="1">
      <alignment horizontal="right"/>
    </xf>
    <xf numFmtId="165" fontId="25" fillId="0" borderId="67" xfId="0" applyNumberFormat="1" applyFont="1" applyBorder="1" applyAlignment="1">
      <alignment horizontal="right"/>
    </xf>
    <xf numFmtId="0" fontId="25" fillId="0" borderId="68" xfId="0" applyFont="1" applyBorder="1" applyAlignment="1">
      <alignment horizontal="left" wrapText="1"/>
    </xf>
    <xf numFmtId="167" fontId="25" fillId="0" borderId="68" xfId="0" applyNumberFormat="1" applyFont="1" applyBorder="1" applyAlignment="1">
      <alignment horizontal="right"/>
    </xf>
    <xf numFmtId="166" fontId="25" fillId="0" borderId="68" xfId="0" applyNumberFormat="1" applyFont="1" applyBorder="1" applyAlignment="1">
      <alignment horizontal="right"/>
    </xf>
    <xf numFmtId="166" fontId="25" fillId="0" borderId="69" xfId="0" applyNumberFormat="1" applyFont="1" applyBorder="1" applyAlignment="1">
      <alignment horizontal="right"/>
    </xf>
    <xf numFmtId="165" fontId="25" fillId="0" borderId="70" xfId="0" applyNumberFormat="1" applyFont="1" applyBorder="1" applyAlignment="1">
      <alignment horizontal="right"/>
    </xf>
    <xf numFmtId="0" fontId="25" fillId="0" borderId="71" xfId="0" applyFont="1" applyBorder="1" applyAlignment="1">
      <alignment horizontal="left" wrapText="1"/>
    </xf>
    <xf numFmtId="167" fontId="25" fillId="0" borderId="71" xfId="0" applyNumberFormat="1" applyFont="1" applyBorder="1" applyAlignment="1">
      <alignment horizontal="right"/>
    </xf>
    <xf numFmtId="166" fontId="25" fillId="0" borderId="71" xfId="0" applyNumberFormat="1" applyFont="1" applyBorder="1" applyAlignment="1">
      <alignment horizontal="right"/>
    </xf>
    <xf numFmtId="166" fontId="25" fillId="0" borderId="72" xfId="0" applyNumberFormat="1" applyFont="1" applyBorder="1" applyAlignment="1">
      <alignment horizontal="right"/>
    </xf>
    <xf numFmtId="165" fontId="25" fillId="0" borderId="64" xfId="0" applyNumberFormat="1" applyFont="1" applyBorder="1" applyAlignment="1">
      <alignment horizontal="right"/>
    </xf>
    <xf numFmtId="0" fontId="25" fillId="0" borderId="65" xfId="0" applyFont="1" applyBorder="1" applyAlignment="1">
      <alignment horizontal="left" wrapText="1"/>
    </xf>
    <xf numFmtId="167" fontId="25" fillId="0" borderId="65" xfId="0" applyNumberFormat="1" applyFont="1" applyBorder="1" applyAlignment="1">
      <alignment horizontal="right"/>
    </xf>
    <xf numFmtId="166" fontId="25" fillId="0" borderId="65" xfId="0" applyNumberFormat="1" applyFont="1" applyBorder="1" applyAlignment="1">
      <alignment horizontal="right"/>
    </xf>
    <xf numFmtId="166" fontId="25" fillId="0" borderId="66" xfId="0" applyNumberFormat="1" applyFont="1" applyBorder="1" applyAlignment="1">
      <alignment horizontal="right"/>
    </xf>
    <xf numFmtId="165" fontId="3" fillId="0" borderId="67" xfId="0" applyNumberFormat="1" applyFont="1" applyBorder="1" applyAlignment="1">
      <alignment horizontal="right"/>
    </xf>
    <xf numFmtId="0" fontId="3" fillId="0" borderId="68" xfId="0" applyFont="1" applyBorder="1" applyAlignment="1">
      <alignment horizontal="left" wrapText="1"/>
    </xf>
    <xf numFmtId="167" fontId="3" fillId="0" borderId="68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6" fontId="3" fillId="0" borderId="69" xfId="0" applyNumberFormat="1" applyFont="1" applyBorder="1" applyAlignment="1">
      <alignment horizontal="right"/>
    </xf>
    <xf numFmtId="165" fontId="3" fillId="0" borderId="70" xfId="0" applyNumberFormat="1" applyFont="1" applyBorder="1" applyAlignment="1">
      <alignment horizontal="right"/>
    </xf>
    <xf numFmtId="0" fontId="3" fillId="0" borderId="71" xfId="0" applyFont="1" applyBorder="1" applyAlignment="1">
      <alignment horizontal="left" wrapText="1"/>
    </xf>
    <xf numFmtId="167" fontId="3" fillId="0" borderId="71" xfId="0" applyNumberFormat="1" applyFont="1" applyBorder="1" applyAlignment="1">
      <alignment horizontal="right"/>
    </xf>
    <xf numFmtId="166" fontId="3" fillId="0" borderId="71" xfId="0" applyNumberFormat="1" applyFont="1" applyBorder="1" applyAlignment="1">
      <alignment horizontal="right"/>
    </xf>
    <xf numFmtId="166" fontId="3" fillId="0" borderId="72" xfId="0" applyNumberFormat="1" applyFont="1" applyBorder="1" applyAlignment="1">
      <alignment horizontal="right"/>
    </xf>
    <xf numFmtId="165" fontId="26" fillId="0" borderId="64" xfId="0" applyNumberFormat="1" applyFont="1" applyBorder="1" applyAlignment="1">
      <alignment horizontal="right"/>
    </xf>
    <xf numFmtId="0" fontId="26" fillId="0" borderId="65" xfId="0" applyFont="1" applyBorder="1" applyAlignment="1">
      <alignment horizontal="left" wrapText="1"/>
    </xf>
    <xf numFmtId="167" fontId="26" fillId="0" borderId="65" xfId="0" applyNumberFormat="1" applyFont="1" applyBorder="1" applyAlignment="1">
      <alignment horizontal="right"/>
    </xf>
    <xf numFmtId="166" fontId="26" fillId="0" borderId="65" xfId="0" applyNumberFormat="1" applyFont="1" applyBorder="1" applyAlignment="1">
      <alignment horizontal="right"/>
    </xf>
    <xf numFmtId="166" fontId="26" fillId="0" borderId="66" xfId="0" applyNumberFormat="1" applyFont="1" applyBorder="1" applyAlignment="1">
      <alignment horizontal="right"/>
    </xf>
    <xf numFmtId="165" fontId="3" fillId="0" borderId="73" xfId="0" applyNumberFormat="1" applyFont="1" applyBorder="1" applyAlignment="1">
      <alignment horizontal="right"/>
    </xf>
    <xf numFmtId="0" fontId="3" fillId="0" borderId="74" xfId="0" applyFont="1" applyBorder="1" applyAlignment="1">
      <alignment horizontal="left" wrapText="1"/>
    </xf>
    <xf numFmtId="167" fontId="3" fillId="0" borderId="74" xfId="0" applyNumberFormat="1" applyFont="1" applyBorder="1" applyAlignment="1">
      <alignment horizontal="right"/>
    </xf>
    <xf numFmtId="166" fontId="3" fillId="0" borderId="74" xfId="0" applyNumberFormat="1" applyFont="1" applyBorder="1" applyAlignment="1">
      <alignment horizontal="right"/>
    </xf>
    <xf numFmtId="166" fontId="3" fillId="0" borderId="75" xfId="0" applyNumberFormat="1" applyFont="1" applyBorder="1" applyAlignment="1">
      <alignment horizontal="right"/>
    </xf>
    <xf numFmtId="165" fontId="25" fillId="0" borderId="73" xfId="0" applyNumberFormat="1" applyFont="1" applyBorder="1" applyAlignment="1">
      <alignment horizontal="right"/>
    </xf>
    <xf numFmtId="0" fontId="25" fillId="0" borderId="74" xfId="0" applyFont="1" applyBorder="1" applyAlignment="1">
      <alignment horizontal="left" wrapText="1"/>
    </xf>
    <xf numFmtId="167" fontId="25" fillId="0" borderId="74" xfId="0" applyNumberFormat="1" applyFont="1" applyBorder="1" applyAlignment="1">
      <alignment horizontal="right"/>
    </xf>
    <xf numFmtId="166" fontId="25" fillId="0" borderId="74" xfId="0" applyNumberFormat="1" applyFont="1" applyBorder="1" applyAlignment="1">
      <alignment horizontal="right"/>
    </xf>
    <xf numFmtId="166" fontId="25" fillId="0" borderId="75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defaultGridColor="0" zoomScalePageLayoutView="0" colorId="8" workbookViewId="0" topLeftCell="A36">
      <selection activeCell="R47" sqref="R47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2.7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2.7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/>
      <c r="Q9" s="30"/>
      <c r="R9" s="28"/>
      <c r="S9" s="21"/>
    </row>
    <row r="10" spans="1:19" ht="12.7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2.7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2.7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2.7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2.7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2.7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2.7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2.7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2.7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2.7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2.7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2.7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2.7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2.7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2.7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20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3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44</v>
      </c>
      <c r="C38" s="19"/>
      <c r="D38" s="72" t="s">
        <v>45</v>
      </c>
      <c r="E38" s="73">
        <v>0</v>
      </c>
      <c r="F38" s="74"/>
      <c r="G38" s="70">
        <v>8</v>
      </c>
      <c r="H38" s="75" t="s">
        <v>46</v>
      </c>
      <c r="I38" s="35"/>
      <c r="J38" s="76">
        <v>0</v>
      </c>
      <c r="K38" s="77"/>
      <c r="L38" s="70">
        <v>13</v>
      </c>
      <c r="M38" s="33" t="s">
        <v>47</v>
      </c>
      <c r="N38" s="38"/>
      <c r="O38" s="38"/>
      <c r="P38" s="78">
        <f>M49</f>
        <v>20</v>
      </c>
      <c r="Q38" s="79" t="s">
        <v>48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49</v>
      </c>
      <c r="E39" s="73">
        <v>0</v>
      </c>
      <c r="F39" s="74"/>
      <c r="G39" s="70">
        <v>9</v>
      </c>
      <c r="H39" s="16" t="s">
        <v>50</v>
      </c>
      <c r="I39" s="72"/>
      <c r="J39" s="76">
        <v>0</v>
      </c>
      <c r="K39" s="77"/>
      <c r="L39" s="70">
        <v>14</v>
      </c>
      <c r="M39" s="33" t="s">
        <v>51</v>
      </c>
      <c r="N39" s="38"/>
      <c r="O39" s="38"/>
      <c r="P39" s="78">
        <f>M49</f>
        <v>20</v>
      </c>
      <c r="Q39" s="79" t="s">
        <v>48</v>
      </c>
      <c r="R39" s="73">
        <v>0</v>
      </c>
      <c r="S39" s="74"/>
    </row>
    <row r="40" spans="1:19" ht="20.25" customHeight="1">
      <c r="A40" s="70">
        <v>3</v>
      </c>
      <c r="B40" s="71" t="s">
        <v>52</v>
      </c>
      <c r="C40" s="19"/>
      <c r="D40" s="72" t="s">
        <v>45</v>
      </c>
      <c r="E40" s="73">
        <v>0</v>
      </c>
      <c r="F40" s="74"/>
      <c r="G40" s="70">
        <v>10</v>
      </c>
      <c r="H40" s="75" t="s">
        <v>53</v>
      </c>
      <c r="I40" s="35"/>
      <c r="J40" s="76">
        <v>0</v>
      </c>
      <c r="K40" s="77"/>
      <c r="L40" s="70">
        <v>15</v>
      </c>
      <c r="M40" s="33" t="s">
        <v>54</v>
      </c>
      <c r="N40" s="38"/>
      <c r="O40" s="38"/>
      <c r="P40" s="78">
        <f>M49</f>
        <v>20</v>
      </c>
      <c r="Q40" s="79" t="s">
        <v>48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49</v>
      </c>
      <c r="E41" s="73"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55</v>
      </c>
      <c r="N41" s="38"/>
      <c r="O41" s="38"/>
      <c r="P41" s="78">
        <f>M49</f>
        <v>20</v>
      </c>
      <c r="Q41" s="79" t="s">
        <v>48</v>
      </c>
      <c r="R41" s="73">
        <v>0</v>
      </c>
      <c r="S41" s="74"/>
    </row>
    <row r="42" spans="1:19" ht="20.25" customHeight="1">
      <c r="A42" s="70">
        <v>5</v>
      </c>
      <c r="B42" s="71" t="s">
        <v>56</v>
      </c>
      <c r="C42" s="19"/>
      <c r="D42" s="72" t="s">
        <v>45</v>
      </c>
      <c r="E42" s="73"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57</v>
      </c>
      <c r="N42" s="38"/>
      <c r="O42" s="38"/>
      <c r="P42" s="78">
        <f>M49</f>
        <v>20</v>
      </c>
      <c r="Q42" s="79" t="s">
        <v>48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49</v>
      </c>
      <c r="E43" s="73"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58</v>
      </c>
      <c r="N43" s="38"/>
      <c r="O43" s="38"/>
      <c r="P43" s="38"/>
      <c r="Q43" s="35"/>
      <c r="R43" s="73">
        <v>0</v>
      </c>
      <c r="S43" s="74"/>
    </row>
    <row r="44" spans="1:19" ht="20.25" customHeight="1">
      <c r="A44" s="70">
        <v>7</v>
      </c>
      <c r="B44" s="83" t="s">
        <v>59</v>
      </c>
      <c r="C44" s="38"/>
      <c r="D44" s="35"/>
      <c r="E44" s="84">
        <f>Rekapitulace!C48</f>
        <v>0</v>
      </c>
      <c r="F44" s="48"/>
      <c r="G44" s="70">
        <v>12</v>
      </c>
      <c r="H44" s="83" t="s">
        <v>60</v>
      </c>
      <c r="I44" s="35"/>
      <c r="J44" s="85">
        <f>SUM(J38:J41)</f>
        <v>0</v>
      </c>
      <c r="K44" s="86"/>
      <c r="L44" s="70">
        <v>19</v>
      </c>
      <c r="M44" s="71" t="s">
        <v>61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62</v>
      </c>
      <c r="C45" s="90"/>
      <c r="D45" s="91"/>
      <c r="E45" s="92">
        <v>0</v>
      </c>
      <c r="F45" s="44"/>
      <c r="G45" s="88">
        <v>21</v>
      </c>
      <c r="H45" s="89" t="s">
        <v>63</v>
      </c>
      <c r="I45" s="91"/>
      <c r="J45" s="93">
        <v>0</v>
      </c>
      <c r="K45" s="94">
        <f>M49</f>
        <v>20</v>
      </c>
      <c r="L45" s="88">
        <v>22</v>
      </c>
      <c r="M45" s="89" t="s">
        <v>64</v>
      </c>
      <c r="N45" s="90"/>
      <c r="O45" s="90"/>
      <c r="P45" s="90"/>
      <c r="Q45" s="91"/>
      <c r="R45" s="92">
        <v>0</v>
      </c>
      <c r="S45" s="44"/>
    </row>
    <row r="46" spans="1:19" ht="20.25" customHeight="1">
      <c r="A46" s="95" t="s">
        <v>21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65</v>
      </c>
      <c r="M46" s="51"/>
      <c r="N46" s="66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67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68</v>
      </c>
      <c r="B48" s="27"/>
      <c r="C48" s="27"/>
      <c r="D48" s="27"/>
      <c r="E48" s="27"/>
      <c r="F48" s="28"/>
      <c r="G48" s="100" t="s">
        <v>69</v>
      </c>
      <c r="H48" s="27"/>
      <c r="I48" s="27"/>
      <c r="J48" s="27"/>
      <c r="K48" s="27"/>
      <c r="L48" s="70">
        <v>24</v>
      </c>
      <c r="M48" s="101">
        <v>10</v>
      </c>
      <c r="N48" s="28" t="s">
        <v>48</v>
      </c>
      <c r="O48" s="102">
        <f>R47-O49</f>
        <v>0</v>
      </c>
      <c r="P48" s="38" t="s">
        <v>70</v>
      </c>
      <c r="Q48" s="35"/>
      <c r="R48" s="103">
        <f>ROUNDUP(O48*M48/100,1)</f>
        <v>0</v>
      </c>
      <c r="S48" s="104"/>
    </row>
    <row r="49" spans="1:19" ht="20.25" customHeight="1">
      <c r="A49" s="105" t="s">
        <v>19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20</v>
      </c>
      <c r="N49" s="35" t="s">
        <v>48</v>
      </c>
      <c r="O49" s="102">
        <v>0</v>
      </c>
      <c r="P49" s="38" t="s">
        <v>70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71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68</v>
      </c>
      <c r="B51" s="27"/>
      <c r="C51" s="27"/>
      <c r="D51" s="27"/>
      <c r="E51" s="27"/>
      <c r="F51" s="28"/>
      <c r="G51" s="100" t="s">
        <v>69</v>
      </c>
      <c r="H51" s="27"/>
      <c r="I51" s="27"/>
      <c r="J51" s="27"/>
      <c r="K51" s="27"/>
      <c r="L51" s="64" t="s">
        <v>72</v>
      </c>
      <c r="M51" s="51"/>
      <c r="N51" s="66" t="s">
        <v>73</v>
      </c>
      <c r="O51" s="50"/>
      <c r="P51" s="50"/>
      <c r="Q51" s="50"/>
      <c r="R51" s="112"/>
      <c r="S51" s="53"/>
    </row>
    <row r="52" spans="1:19" ht="20.25" customHeight="1">
      <c r="A52" s="105" t="s">
        <v>23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74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75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68</v>
      </c>
      <c r="B54" s="43"/>
      <c r="C54" s="43"/>
      <c r="D54" s="43"/>
      <c r="E54" s="43"/>
      <c r="F54" s="114"/>
      <c r="G54" s="115" t="s">
        <v>69</v>
      </c>
      <c r="H54" s="43"/>
      <c r="I54" s="43"/>
      <c r="J54" s="43"/>
      <c r="K54" s="43"/>
      <c r="L54" s="88">
        <v>29</v>
      </c>
      <c r="M54" s="89" t="s">
        <v>76</v>
      </c>
      <c r="N54" s="90"/>
      <c r="O54" s="90"/>
      <c r="P54" s="90"/>
      <c r="Q54" s="91"/>
      <c r="R54" s="57">
        <v>0</v>
      </c>
      <c r="S54" s="116"/>
    </row>
  </sheetData>
  <sheetProtection selectLockedCells="1" selectUnlockedCells="1"/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showGridLines="0" defaultGridColor="0" zoomScalePageLayoutView="0" colorId="8" workbookViewId="0" topLeftCell="A1">
      <pane ySplit="13" topLeftCell="A37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7" t="s">
        <v>77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UK v Praze-Přírodovědecká fakulta,Benátská 4,P2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Adaptace objektu PřF UK Benátská 4,P2 na MŠ a studentský klub Mrtvá ryba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PřF UK Benátská 4,P2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84</v>
      </c>
      <c r="B9" s="120" t="s">
        <v>85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86</v>
      </c>
      <c r="B11" s="125" t="s">
        <v>87</v>
      </c>
      <c r="C11" s="126" t="s">
        <v>88</v>
      </c>
      <c r="D11" s="127" t="s">
        <v>89</v>
      </c>
      <c r="E11" s="126" t="s">
        <v>90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9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194.24486186000004</v>
      </c>
      <c r="E14" s="138">
        <f>Rozpocet!M14</f>
        <v>223.8850455</v>
      </c>
    </row>
    <row r="15" spans="1:5" s="139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</v>
      </c>
      <c r="E15" s="143">
        <f>Rozpocet!M15</f>
        <v>0</v>
      </c>
    </row>
    <row r="16" spans="1:5" s="139" customFormat="1" ht="12.75" customHeight="1">
      <c r="A16" s="140" t="str">
        <f>Rozpocet!D26</f>
        <v>2</v>
      </c>
      <c r="B16" s="141" t="str">
        <f>Rozpocet!E26</f>
        <v>Zakládání</v>
      </c>
      <c r="C16" s="142">
        <f>Rozpocet!I26</f>
        <v>0</v>
      </c>
      <c r="D16" s="143">
        <f>Rozpocet!K26</f>
        <v>17.456278100000002</v>
      </c>
      <c r="E16" s="143">
        <f>Rozpocet!M26</f>
        <v>0</v>
      </c>
    </row>
    <row r="17" spans="1:5" s="139" customFormat="1" ht="12.75" customHeight="1">
      <c r="A17" s="140" t="str">
        <f>Rozpocet!D31</f>
        <v>3</v>
      </c>
      <c r="B17" s="141" t="str">
        <f>Rozpocet!E31</f>
        <v>Svislé a kompletní konstrukce</v>
      </c>
      <c r="C17" s="142">
        <f>Rozpocet!I31</f>
        <v>0</v>
      </c>
      <c r="D17" s="143">
        <f>Rozpocet!K31</f>
        <v>32.009289100000004</v>
      </c>
      <c r="E17" s="143">
        <f>Rozpocet!M31</f>
        <v>0</v>
      </c>
    </row>
    <row r="18" spans="1:5" s="139" customFormat="1" ht="12.75" customHeight="1">
      <c r="A18" s="140" t="str">
        <f>Rozpocet!D56</f>
        <v>4</v>
      </c>
      <c r="B18" s="141" t="str">
        <f>Rozpocet!E56</f>
        <v>Vodorovné konstrukce</v>
      </c>
      <c r="C18" s="142">
        <f>Rozpocet!I56</f>
        <v>0</v>
      </c>
      <c r="D18" s="143">
        <f>Rozpocet!K56</f>
        <v>0.19504</v>
      </c>
      <c r="E18" s="143">
        <f>Rozpocet!M56</f>
        <v>0</v>
      </c>
    </row>
    <row r="19" spans="1:5" s="139" customFormat="1" ht="12.75" customHeight="1">
      <c r="A19" s="140" t="str">
        <f>Rozpocet!D58</f>
        <v>5</v>
      </c>
      <c r="B19" s="141" t="str">
        <f>Rozpocet!E58</f>
        <v>Komunikace</v>
      </c>
      <c r="C19" s="142">
        <f>Rozpocet!I58</f>
        <v>0</v>
      </c>
      <c r="D19" s="143">
        <f>Rozpocet!K58</f>
        <v>0</v>
      </c>
      <c r="E19" s="143">
        <f>Rozpocet!M58</f>
        <v>0</v>
      </c>
    </row>
    <row r="20" spans="1:5" s="139" customFormat="1" ht="12.75" customHeight="1">
      <c r="A20" s="140" t="str">
        <f>Rozpocet!D61</f>
        <v>6</v>
      </c>
      <c r="B20" s="141" t="str">
        <f>Rozpocet!E61</f>
        <v>Úpravy povrchů, podlahy a osazování výplní</v>
      </c>
      <c r="C20" s="142">
        <f>Rozpocet!I61</f>
        <v>0</v>
      </c>
      <c r="D20" s="143">
        <f>Rozpocet!K61</f>
        <v>131.67691198000003</v>
      </c>
      <c r="E20" s="143">
        <f>Rozpocet!M61</f>
        <v>0</v>
      </c>
    </row>
    <row r="21" spans="1:5" s="139" customFormat="1" ht="12.75" customHeight="1">
      <c r="A21" s="140" t="str">
        <f>Rozpocet!D96</f>
        <v>8</v>
      </c>
      <c r="B21" s="141" t="str">
        <f>Rozpocet!E96</f>
        <v>Trubní vedení</v>
      </c>
      <c r="C21" s="142">
        <f>Rozpocet!I96</f>
        <v>0</v>
      </c>
      <c r="D21" s="143">
        <f>Rozpocet!K96</f>
        <v>2.6770996400000002</v>
      </c>
      <c r="E21" s="143">
        <f>Rozpocet!M96</f>
        <v>0</v>
      </c>
    </row>
    <row r="22" spans="1:5" s="139" customFormat="1" ht="12.75" customHeight="1">
      <c r="A22" s="140" t="str">
        <f>Rozpocet!D98</f>
        <v>9</v>
      </c>
      <c r="B22" s="141" t="str">
        <f>Rozpocet!E98</f>
        <v>Ostatní konstrukce a práce-bourání</v>
      </c>
      <c r="C22" s="142">
        <f>Rozpocet!I98</f>
        <v>0</v>
      </c>
      <c r="D22" s="143">
        <f>Rozpocet!K98</f>
        <v>10.230243039999998</v>
      </c>
      <c r="E22" s="143">
        <f>Rozpocet!M98</f>
        <v>223.8850455</v>
      </c>
    </row>
    <row r="23" spans="1:5" s="139" customFormat="1" ht="12.75" customHeight="1">
      <c r="A23" s="140" t="str">
        <f>Rozpocet!D161</f>
        <v>99</v>
      </c>
      <c r="B23" s="141" t="str">
        <f>Rozpocet!E161</f>
        <v>Přesun hmot</v>
      </c>
      <c r="C23" s="142">
        <f>Rozpocet!I161</f>
        <v>0</v>
      </c>
      <c r="D23" s="143">
        <f>Rozpocet!K161</f>
        <v>0</v>
      </c>
      <c r="E23" s="143">
        <f>Rozpocet!M161</f>
        <v>0</v>
      </c>
    </row>
    <row r="24" spans="1:5" s="139" customFormat="1" ht="12.75" customHeight="1">
      <c r="A24" s="135" t="str">
        <f>Rozpocet!D163</f>
        <v>PSV</v>
      </c>
      <c r="B24" s="136" t="str">
        <f>Rozpocet!E163</f>
        <v>Práce a dodávky PSV</v>
      </c>
      <c r="C24" s="137">
        <f>Rozpocet!I163</f>
        <v>0</v>
      </c>
      <c r="D24" s="138">
        <f>Rozpocet!K163</f>
        <v>32.61912881</v>
      </c>
      <c r="E24" s="138">
        <f>Rozpocet!M163</f>
        <v>20.20294858</v>
      </c>
    </row>
    <row r="25" spans="1:5" s="139" customFormat="1" ht="12.75" customHeight="1">
      <c r="A25" s="140" t="str">
        <f>Rozpocet!D164</f>
        <v>711</v>
      </c>
      <c r="B25" s="141" t="str">
        <f>Rozpocet!E164</f>
        <v>Izolace proti vodě, vlhkosti a plynům</v>
      </c>
      <c r="C25" s="142">
        <f>Rozpocet!I164</f>
        <v>0</v>
      </c>
      <c r="D25" s="143">
        <f>Rozpocet!K164</f>
        <v>0.8299160000000001</v>
      </c>
      <c r="E25" s="143">
        <f>Rozpocet!M164</f>
        <v>0</v>
      </c>
    </row>
    <row r="26" spans="1:5" s="139" customFormat="1" ht="12.75" customHeight="1">
      <c r="A26" s="140" t="str">
        <f>Rozpocet!D181</f>
        <v>713</v>
      </c>
      <c r="B26" s="141" t="str">
        <f>Rozpocet!E181</f>
        <v>Izolace tepelné</v>
      </c>
      <c r="C26" s="142">
        <f>Rozpocet!I181</f>
        <v>0</v>
      </c>
      <c r="D26" s="143">
        <f>Rozpocet!K181</f>
        <v>1.00243914</v>
      </c>
      <c r="E26" s="143">
        <f>Rozpocet!M181</f>
        <v>0</v>
      </c>
    </row>
    <row r="27" spans="1:5" s="139" customFormat="1" ht="12.75" customHeight="1">
      <c r="A27" s="140" t="str">
        <f>Rozpocet!D199</f>
        <v>721</v>
      </c>
      <c r="B27" s="141" t="str">
        <f>Rozpocet!E199</f>
        <v>Zdravotechnika </v>
      </c>
      <c r="C27" s="142">
        <f>Rozpocet!I199</f>
        <v>0</v>
      </c>
      <c r="D27" s="143">
        <f>Rozpocet!K199</f>
        <v>0</v>
      </c>
      <c r="E27" s="143">
        <f>Rozpocet!M199</f>
        <v>0</v>
      </c>
    </row>
    <row r="28" spans="1:5" s="139" customFormat="1" ht="12.75" customHeight="1">
      <c r="A28" s="140" t="str">
        <f>Rozpocet!D201</f>
        <v>725</v>
      </c>
      <c r="B28" s="141" t="str">
        <f>Rozpocet!E201</f>
        <v>Zdravotechnika - zařizovací předměty</v>
      </c>
      <c r="C28" s="142">
        <f>Rozpocet!I201</f>
        <v>0</v>
      </c>
      <c r="D28" s="143">
        <f>Rozpocet!K201</f>
        <v>0.0584</v>
      </c>
      <c r="E28" s="143">
        <f>Rozpocet!M201</f>
        <v>0</v>
      </c>
    </row>
    <row r="29" spans="1:5" s="139" customFormat="1" ht="12.75" customHeight="1">
      <c r="A29" s="140" t="str">
        <f>Rozpocet!D205</f>
        <v>731</v>
      </c>
      <c r="B29" s="141" t="str">
        <f>Rozpocet!E205</f>
        <v>Vytápění</v>
      </c>
      <c r="C29" s="142">
        <f>Rozpocet!I205</f>
        <v>0</v>
      </c>
      <c r="D29" s="143">
        <f>Rozpocet!K205</f>
        <v>0</v>
      </c>
      <c r="E29" s="143">
        <f>Rozpocet!M205</f>
        <v>0</v>
      </c>
    </row>
    <row r="30" spans="1:5" s="139" customFormat="1" ht="12.75" customHeight="1">
      <c r="A30" s="140" t="str">
        <f>Rozpocet!D207</f>
        <v>762</v>
      </c>
      <c r="B30" s="141" t="str">
        <f>Rozpocet!E207</f>
        <v>Konstrukce tesařské</v>
      </c>
      <c r="C30" s="142">
        <f>Rozpocet!I207</f>
        <v>0</v>
      </c>
      <c r="D30" s="143">
        <f>Rozpocet!K207</f>
        <v>7.428766940000001</v>
      </c>
      <c r="E30" s="143">
        <f>Rozpocet!M207</f>
        <v>3.8859223999999997</v>
      </c>
    </row>
    <row r="31" spans="1:5" s="139" customFormat="1" ht="12.75" customHeight="1">
      <c r="A31" s="140" t="str">
        <f>Rozpocet!D237</f>
        <v>763</v>
      </c>
      <c r="B31" s="141" t="str">
        <f>Rozpocet!E237</f>
        <v>Konstrukce montované z desek, dílců a panelů</v>
      </c>
      <c r="C31" s="142">
        <f>Rozpocet!I237</f>
        <v>0</v>
      </c>
      <c r="D31" s="143">
        <f>Rozpocet!K237</f>
        <v>10.77552115</v>
      </c>
      <c r="E31" s="143">
        <f>Rozpocet!M237</f>
        <v>0.13009300000000001</v>
      </c>
    </row>
    <row r="32" spans="1:5" s="139" customFormat="1" ht="12.75" customHeight="1">
      <c r="A32" s="140" t="str">
        <f>Rozpocet!D272</f>
        <v>764</v>
      </c>
      <c r="B32" s="141" t="str">
        <f>Rozpocet!E272</f>
        <v>Konstrukce klempířské</v>
      </c>
      <c r="C32" s="142">
        <f>Rozpocet!I272</f>
        <v>0</v>
      </c>
      <c r="D32" s="143">
        <f>Rozpocet!K272</f>
        <v>0.8525951999999998</v>
      </c>
      <c r="E32" s="143">
        <f>Rozpocet!M272</f>
        <v>0.5894646999999998</v>
      </c>
    </row>
    <row r="33" spans="1:5" s="139" customFormat="1" ht="12.75" customHeight="1">
      <c r="A33" s="140" t="str">
        <f>Rozpocet!D295</f>
        <v>765</v>
      </c>
      <c r="B33" s="141" t="str">
        <f>Rozpocet!E295</f>
        <v>Konstrukce pokrývačské</v>
      </c>
      <c r="C33" s="142">
        <f>Rozpocet!I295</f>
        <v>0</v>
      </c>
      <c r="D33" s="143">
        <f>Rozpocet!K295</f>
        <v>4.2557896</v>
      </c>
      <c r="E33" s="143">
        <f>Rozpocet!M295</f>
        <v>4.45556</v>
      </c>
    </row>
    <row r="34" spans="1:5" s="139" customFormat="1" ht="12.75" customHeight="1">
      <c r="A34" s="140" t="str">
        <f>Rozpocet!D305</f>
        <v>766</v>
      </c>
      <c r="B34" s="141" t="str">
        <f>Rozpocet!E305</f>
        <v>Konstrukce truhlářské</v>
      </c>
      <c r="C34" s="142">
        <f>Rozpocet!I305</f>
        <v>0</v>
      </c>
      <c r="D34" s="143">
        <f>Rozpocet!K305</f>
        <v>0.56583552</v>
      </c>
      <c r="E34" s="143">
        <f>Rozpocet!M305</f>
        <v>5.2792344799999995</v>
      </c>
    </row>
    <row r="35" spans="1:5" s="139" customFormat="1" ht="12.75" customHeight="1">
      <c r="A35" s="140" t="str">
        <f>Rozpocet!D399</f>
        <v>767</v>
      </c>
      <c r="B35" s="141" t="str">
        <f>Rozpocet!E399</f>
        <v>Konstrukce zámečnické</v>
      </c>
      <c r="C35" s="142">
        <f>Rozpocet!I399</f>
        <v>0</v>
      </c>
      <c r="D35" s="143">
        <f>Rozpocet!K399</f>
        <v>0.0005264</v>
      </c>
      <c r="E35" s="143">
        <f>Rozpocet!M399</f>
        <v>0.17500000000000002</v>
      </c>
    </row>
    <row r="36" spans="1:5" s="139" customFormat="1" ht="12.75" customHeight="1">
      <c r="A36" s="140" t="str">
        <f>Rozpocet!D407</f>
        <v>771</v>
      </c>
      <c r="B36" s="141" t="str">
        <f>Rozpocet!E407</f>
        <v>Podlahy z dlaždic</v>
      </c>
      <c r="C36" s="142">
        <f>Rozpocet!I407</f>
        <v>0</v>
      </c>
      <c r="D36" s="143">
        <f>Rozpocet!K407</f>
        <v>2.7262943</v>
      </c>
      <c r="E36" s="143">
        <f>Rozpocet!M407</f>
        <v>5.470074000000001</v>
      </c>
    </row>
    <row r="37" spans="1:5" s="139" customFormat="1" ht="12.75" customHeight="1">
      <c r="A37" s="140" t="str">
        <f>Rozpocet!D426</f>
        <v>775</v>
      </c>
      <c r="B37" s="141" t="str">
        <f>Rozpocet!E426</f>
        <v>Podlahy skládané (parkety, vlysy, lamely aj.)</v>
      </c>
      <c r="C37" s="142">
        <f>Rozpocet!I426</f>
        <v>0</v>
      </c>
      <c r="D37" s="143">
        <f>Rozpocet!K426</f>
        <v>0.6681600999999999</v>
      </c>
      <c r="E37" s="143">
        <f>Rozpocet!M426</f>
        <v>0</v>
      </c>
    </row>
    <row r="38" spans="1:5" s="139" customFormat="1" ht="12.75" customHeight="1">
      <c r="A38" s="140" t="str">
        <f>Rozpocet!D433</f>
        <v>776</v>
      </c>
      <c r="B38" s="141" t="str">
        <f>Rozpocet!E433</f>
        <v>Podlahy povlakové</v>
      </c>
      <c r="C38" s="142">
        <f>Rozpocet!I433</f>
        <v>0</v>
      </c>
      <c r="D38" s="143">
        <f>Rozpocet!K433</f>
        <v>1.36632397</v>
      </c>
      <c r="E38" s="143">
        <f>Rozpocet!M433</f>
        <v>0.2176</v>
      </c>
    </row>
    <row r="39" spans="1:5" s="139" customFormat="1" ht="12.75" customHeight="1">
      <c r="A39" s="140" t="str">
        <f>Rozpocet!D448</f>
        <v>777</v>
      </c>
      <c r="B39" s="141" t="str">
        <f>Rozpocet!E448</f>
        <v>Podlahy lité</v>
      </c>
      <c r="C39" s="142">
        <f>Rozpocet!I448</f>
        <v>0</v>
      </c>
      <c r="D39" s="143">
        <f>Rozpocet!K448</f>
        <v>0.11554299000000001</v>
      </c>
      <c r="E39" s="143">
        <f>Rozpocet!M448</f>
        <v>0</v>
      </c>
    </row>
    <row r="40" spans="1:5" s="139" customFormat="1" ht="12.75" customHeight="1">
      <c r="A40" s="140" t="str">
        <f>Rozpocet!D452</f>
        <v>781</v>
      </c>
      <c r="B40" s="141" t="str">
        <f>Rozpocet!E452</f>
        <v>Dokončovací práce - obklady keramické</v>
      </c>
      <c r="C40" s="142">
        <f>Rozpocet!I452</f>
        <v>0</v>
      </c>
      <c r="D40" s="143">
        <f>Rozpocet!K452</f>
        <v>1.02580589</v>
      </c>
      <c r="E40" s="143">
        <f>Rozpocet!M452</f>
        <v>0</v>
      </c>
    </row>
    <row r="41" spans="1:5" s="139" customFormat="1" ht="12.75" customHeight="1">
      <c r="A41" s="140" t="str">
        <f>Rozpocet!D462</f>
        <v>783</v>
      </c>
      <c r="B41" s="141" t="str">
        <f>Rozpocet!E462</f>
        <v>Dokončovací práce - nátěry</v>
      </c>
      <c r="C41" s="142">
        <f>Rozpocet!I462</f>
        <v>0</v>
      </c>
      <c r="D41" s="143">
        <f>Rozpocet!K462</f>
        <v>0.33241465000000003</v>
      </c>
      <c r="E41" s="143">
        <f>Rozpocet!M462</f>
        <v>0</v>
      </c>
    </row>
    <row r="42" spans="1:5" s="139" customFormat="1" ht="12.75" customHeight="1">
      <c r="A42" s="140" t="str">
        <f>Rozpocet!D476</f>
        <v>784</v>
      </c>
      <c r="B42" s="141" t="str">
        <f>Rozpocet!E476</f>
        <v>Dokončovací práce - malby</v>
      </c>
      <c r="C42" s="142">
        <f>Rozpocet!I476</f>
        <v>0</v>
      </c>
      <c r="D42" s="143">
        <f>Rozpocet!K476</f>
        <v>0.61479696</v>
      </c>
      <c r="E42" s="143">
        <f>Rozpocet!M476</f>
        <v>0</v>
      </c>
    </row>
    <row r="43" spans="1:5" s="139" customFormat="1" ht="12.75" customHeight="1">
      <c r="A43" s="140" t="str">
        <f>Rozpocet!D478</f>
        <v>791</v>
      </c>
      <c r="B43" s="141" t="str">
        <f>Rozpocet!E478</f>
        <v>Zařízení velkokuchyní</v>
      </c>
      <c r="C43" s="142">
        <f>Rozpocet!I478</f>
        <v>0</v>
      </c>
      <c r="D43" s="143">
        <f>Rozpocet!K478</f>
        <v>0</v>
      </c>
      <c r="E43" s="143">
        <f>Rozpocet!M478</f>
        <v>0</v>
      </c>
    </row>
    <row r="44" spans="1:5" s="139" customFormat="1" ht="12.75" customHeight="1">
      <c r="A44" s="135" t="str">
        <f>Rozpocet!D481</f>
        <v>M</v>
      </c>
      <c r="B44" s="136" t="str">
        <f>Rozpocet!E481</f>
        <v>Práce a dodávky M</v>
      </c>
      <c r="C44" s="137">
        <f>Rozpocet!I481</f>
        <v>0</v>
      </c>
      <c r="D44" s="138">
        <f>Rozpocet!K481</f>
        <v>0</v>
      </c>
      <c r="E44" s="138">
        <f>Rozpocet!M481</f>
        <v>0</v>
      </c>
    </row>
    <row r="45" spans="1:5" s="139" customFormat="1" ht="12.75" customHeight="1">
      <c r="A45" s="140" t="str">
        <f>Rozpocet!D482</f>
        <v>21-M</v>
      </c>
      <c r="B45" s="141" t="str">
        <f>Rozpocet!E482</f>
        <v>Elektromontáže</v>
      </c>
      <c r="C45" s="142">
        <f>Rozpocet!I482</f>
        <v>0</v>
      </c>
      <c r="D45" s="143">
        <f>Rozpocet!K482</f>
        <v>0</v>
      </c>
      <c r="E45" s="143">
        <f>Rozpocet!M482</f>
        <v>0</v>
      </c>
    </row>
    <row r="46" spans="1:5" s="139" customFormat="1" ht="12.75" customHeight="1">
      <c r="A46" s="140" t="str">
        <f>Rozpocet!D484</f>
        <v>22-M</v>
      </c>
      <c r="B46" s="141" t="str">
        <f>Rozpocet!E484</f>
        <v>Montáže oznam. a zabezp. zařízení</v>
      </c>
      <c r="C46" s="142">
        <f>Rozpocet!I484</f>
        <v>0</v>
      </c>
      <c r="D46" s="143">
        <f>Rozpocet!K484</f>
        <v>0</v>
      </c>
      <c r="E46" s="143">
        <f>Rozpocet!M484</f>
        <v>0</v>
      </c>
    </row>
    <row r="47" spans="1:5" s="139" customFormat="1" ht="12.75" customHeight="1">
      <c r="A47" s="140" t="str">
        <f>Rozpocet!D490</f>
        <v>24-M</v>
      </c>
      <c r="B47" s="141" t="str">
        <f>Rozpocet!E490</f>
        <v>Montáže vzduchotechnických zařízení</v>
      </c>
      <c r="C47" s="142">
        <f>Rozpocet!I490</f>
        <v>0</v>
      </c>
      <c r="D47" s="143">
        <f>Rozpocet!K490</f>
        <v>0</v>
      </c>
      <c r="E47" s="143">
        <f>Rozpocet!M490</f>
        <v>0</v>
      </c>
    </row>
    <row r="48" spans="2:5" s="144" customFormat="1" ht="12.75" customHeight="1">
      <c r="B48" s="145" t="s">
        <v>91</v>
      </c>
      <c r="C48" s="146">
        <f>Rozpocet!I492</f>
        <v>0</v>
      </c>
      <c r="D48" s="147">
        <f>Rozpocet!K492</f>
        <v>226.86399067000005</v>
      </c>
      <c r="E48" s="147">
        <f>Rozpocet!M492</f>
        <v>244.08799408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2"/>
  <sheetViews>
    <sheetView showGridLines="0" defaultGridColor="0" zoomScalePageLayoutView="0" colorId="8" workbookViewId="0" topLeftCell="A1">
      <pane ySplit="13" topLeftCell="A481" activePane="bottomLeft" state="frozen"/>
      <selection pane="topLeft" activeCell="A1" sqref="A1"/>
      <selection pane="bottomLeft" activeCell="A1" sqref="A1:N492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18" width="0" style="1" hidden="1" customWidth="1"/>
    <col min="19" max="16384" width="9.140625" style="1" customWidth="1"/>
  </cols>
  <sheetData>
    <row r="1" spans="1:16" ht="18" customHeight="1">
      <c r="A1" s="117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9" t="s">
        <v>78</v>
      </c>
      <c r="B2" s="120"/>
      <c r="C2" s="120" t="str">
        <f>'Krycí list'!E5</f>
        <v>UK v Praze-Přírodovědecká fakulta,Benátská 4,P2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</row>
    <row r="3" spans="1:16" ht="11.25" customHeight="1">
      <c r="A3" s="119" t="s">
        <v>79</v>
      </c>
      <c r="B3" s="120"/>
      <c r="C3" s="120" t="str">
        <f>'Krycí list'!E7</f>
        <v>Adaptace objektu PřF UK Benátská 4,P2 na MŠ a studentský klub Mrtvá ryba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</row>
    <row r="4" spans="1:16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</row>
    <row r="5" spans="1:16" ht="11.25" customHeight="1">
      <c r="A5" s="120" t="s">
        <v>93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</row>
    <row r="7" spans="1:16" ht="11.25" customHeight="1">
      <c r="A7" s="120" t="s">
        <v>82</v>
      </c>
      <c r="B7" s="120"/>
      <c r="C7" s="120" t="str">
        <f>'Krycí list'!E26</f>
        <v>PřF UK Benátská 4,P2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</row>
    <row r="8" spans="1:16" ht="11.2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</row>
    <row r="9" spans="1:16" ht="11.25" customHeight="1">
      <c r="A9" s="120" t="s">
        <v>84</v>
      </c>
      <c r="B9" s="120"/>
      <c r="C9" s="120" t="s">
        <v>85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</row>
    <row r="11" spans="1:16" ht="21.7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87</v>
      </c>
      <c r="F11" s="125" t="s">
        <v>98</v>
      </c>
      <c r="G11" s="125" t="s">
        <v>99</v>
      </c>
      <c r="H11" s="125" t="s">
        <v>100</v>
      </c>
      <c r="I11" s="125" t="s">
        <v>88</v>
      </c>
      <c r="J11" s="125" t="s">
        <v>101</v>
      </c>
      <c r="K11" s="125" t="s">
        <v>89</v>
      </c>
      <c r="L11" s="125" t="s">
        <v>102</v>
      </c>
      <c r="M11" s="125" t="s">
        <v>103</v>
      </c>
      <c r="N11" s="126" t="s">
        <v>104</v>
      </c>
      <c r="O11" s="150" t="s">
        <v>105</v>
      </c>
      <c r="P11" s="151" t="s">
        <v>106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4"/>
    </row>
    <row r="14" spans="1:16" s="139" customFormat="1" ht="12.75" customHeight="1">
      <c r="A14" s="155"/>
      <c r="B14" s="156" t="s">
        <v>65</v>
      </c>
      <c r="C14" s="155"/>
      <c r="D14" s="155" t="s">
        <v>44</v>
      </c>
      <c r="E14" s="155" t="s">
        <v>107</v>
      </c>
      <c r="F14" s="155"/>
      <c r="G14" s="155"/>
      <c r="H14" s="155"/>
      <c r="I14" s="157">
        <f>I15+I26+I31+I56+I58+I61+I96+I98+I161</f>
        <v>0</v>
      </c>
      <c r="J14" s="155"/>
      <c r="K14" s="158">
        <f>K15+K26+K31+K56+K58+K61+K96+K98+K161</f>
        <v>194.24486186000004</v>
      </c>
      <c r="L14" s="155"/>
      <c r="M14" s="158">
        <f>M15+M26+M31+M56+M58+M61+M96+M98+M161</f>
        <v>223.8850455</v>
      </c>
      <c r="N14" s="155"/>
      <c r="P14" s="136" t="s">
        <v>108</v>
      </c>
    </row>
    <row r="15" spans="2:16" s="139" customFormat="1" ht="12.75" customHeight="1">
      <c r="B15" s="140" t="s">
        <v>65</v>
      </c>
      <c r="D15" s="141" t="s">
        <v>109</v>
      </c>
      <c r="E15" s="141" t="s">
        <v>110</v>
      </c>
      <c r="I15" s="142">
        <f>SUM(I16:I25)</f>
        <v>0</v>
      </c>
      <c r="K15" s="143">
        <f>SUM(K16:K25)</f>
        <v>0</v>
      </c>
      <c r="M15" s="143">
        <f>SUM(M16:M25)</f>
        <v>0</v>
      </c>
      <c r="P15" s="141" t="s">
        <v>109</v>
      </c>
    </row>
    <row r="16" spans="1:16" s="16" customFormat="1" ht="13.5" customHeight="1">
      <c r="A16" s="159" t="s">
        <v>109</v>
      </c>
      <c r="B16" s="159" t="s">
        <v>111</v>
      </c>
      <c r="C16" s="159" t="s">
        <v>112</v>
      </c>
      <c r="D16" s="16" t="s">
        <v>113</v>
      </c>
      <c r="E16" s="160" t="s">
        <v>114</v>
      </c>
      <c r="F16" s="159" t="s">
        <v>115</v>
      </c>
      <c r="G16" s="161">
        <v>1.218</v>
      </c>
      <c r="H16" s="162">
        <v>0</v>
      </c>
      <c r="I16" s="162">
        <f aca="true" t="shared" si="0" ref="I16:I25">ROUND(G16*H16,2)</f>
        <v>0</v>
      </c>
      <c r="J16" s="163">
        <v>0</v>
      </c>
      <c r="K16" s="161">
        <f aca="true" t="shared" si="1" ref="K16:K25">G16*J16</f>
        <v>0</v>
      </c>
      <c r="L16" s="163">
        <v>0</v>
      </c>
      <c r="M16" s="161">
        <f aca="true" t="shared" si="2" ref="M16:M25">G16*L16</f>
        <v>0</v>
      </c>
      <c r="N16" s="164">
        <v>20</v>
      </c>
      <c r="O16" s="165">
        <v>4</v>
      </c>
      <c r="P16" s="16" t="s">
        <v>116</v>
      </c>
    </row>
    <row r="17" spans="1:16" s="16" customFormat="1" ht="13.5" customHeight="1">
      <c r="A17" s="159" t="s">
        <v>116</v>
      </c>
      <c r="B17" s="159" t="s">
        <v>111</v>
      </c>
      <c r="C17" s="159" t="s">
        <v>112</v>
      </c>
      <c r="D17" s="16" t="s">
        <v>117</v>
      </c>
      <c r="E17" s="160" t="s">
        <v>118</v>
      </c>
      <c r="F17" s="159" t="s">
        <v>115</v>
      </c>
      <c r="G17" s="161">
        <v>33.49</v>
      </c>
      <c r="H17" s="162">
        <v>0</v>
      </c>
      <c r="I17" s="162">
        <f t="shared" si="0"/>
        <v>0</v>
      </c>
      <c r="J17" s="163">
        <v>0</v>
      </c>
      <c r="K17" s="161">
        <f t="shared" si="1"/>
        <v>0</v>
      </c>
      <c r="L17" s="163">
        <v>0</v>
      </c>
      <c r="M17" s="161">
        <f t="shared" si="2"/>
        <v>0</v>
      </c>
      <c r="N17" s="164">
        <v>20</v>
      </c>
      <c r="O17" s="165">
        <v>4</v>
      </c>
      <c r="P17" s="16" t="s">
        <v>116</v>
      </c>
    </row>
    <row r="18" spans="1:16" s="16" customFormat="1" ht="13.5" customHeight="1">
      <c r="A18" s="159" t="s">
        <v>119</v>
      </c>
      <c r="B18" s="159" t="s">
        <v>111</v>
      </c>
      <c r="C18" s="159" t="s">
        <v>112</v>
      </c>
      <c r="D18" s="16" t="s">
        <v>120</v>
      </c>
      <c r="E18" s="160" t="s">
        <v>121</v>
      </c>
      <c r="F18" s="159" t="s">
        <v>115</v>
      </c>
      <c r="G18" s="161">
        <v>36.396</v>
      </c>
      <c r="H18" s="162">
        <v>0</v>
      </c>
      <c r="I18" s="162">
        <f t="shared" si="0"/>
        <v>0</v>
      </c>
      <c r="J18" s="163">
        <v>0</v>
      </c>
      <c r="K18" s="161">
        <f t="shared" si="1"/>
        <v>0</v>
      </c>
      <c r="L18" s="163">
        <v>0</v>
      </c>
      <c r="M18" s="161">
        <f t="shared" si="2"/>
        <v>0</v>
      </c>
      <c r="N18" s="164">
        <v>20</v>
      </c>
      <c r="O18" s="165">
        <v>4</v>
      </c>
      <c r="P18" s="16" t="s">
        <v>116</v>
      </c>
    </row>
    <row r="19" spans="1:16" s="16" customFormat="1" ht="24" customHeight="1">
      <c r="A19" s="159" t="s">
        <v>122</v>
      </c>
      <c r="B19" s="159" t="s">
        <v>111</v>
      </c>
      <c r="C19" s="159" t="s">
        <v>112</v>
      </c>
      <c r="D19" s="16" t="s">
        <v>123</v>
      </c>
      <c r="E19" s="160" t="s">
        <v>124</v>
      </c>
      <c r="F19" s="159" t="s">
        <v>115</v>
      </c>
      <c r="G19" s="161">
        <v>36.396</v>
      </c>
      <c r="H19" s="162">
        <v>0</v>
      </c>
      <c r="I19" s="162">
        <f t="shared" si="0"/>
        <v>0</v>
      </c>
      <c r="J19" s="163">
        <v>0</v>
      </c>
      <c r="K19" s="161">
        <f t="shared" si="1"/>
        <v>0</v>
      </c>
      <c r="L19" s="163">
        <v>0</v>
      </c>
      <c r="M19" s="161">
        <f t="shared" si="2"/>
        <v>0</v>
      </c>
      <c r="N19" s="164">
        <v>20</v>
      </c>
      <c r="O19" s="165">
        <v>4</v>
      </c>
      <c r="P19" s="16" t="s">
        <v>116</v>
      </c>
    </row>
    <row r="20" spans="1:16" s="16" customFormat="1" ht="13.5" customHeight="1">
      <c r="A20" s="159" t="s">
        <v>125</v>
      </c>
      <c r="B20" s="159" t="s">
        <v>111</v>
      </c>
      <c r="C20" s="159" t="s">
        <v>112</v>
      </c>
      <c r="D20" s="16" t="s">
        <v>126</v>
      </c>
      <c r="E20" s="160" t="s">
        <v>127</v>
      </c>
      <c r="F20" s="159" t="s">
        <v>115</v>
      </c>
      <c r="G20" s="161">
        <v>31.801</v>
      </c>
      <c r="H20" s="162">
        <v>0</v>
      </c>
      <c r="I20" s="162">
        <f t="shared" si="0"/>
        <v>0</v>
      </c>
      <c r="J20" s="163">
        <v>0</v>
      </c>
      <c r="K20" s="161">
        <f t="shared" si="1"/>
        <v>0</v>
      </c>
      <c r="L20" s="163">
        <v>0</v>
      </c>
      <c r="M20" s="161">
        <f t="shared" si="2"/>
        <v>0</v>
      </c>
      <c r="N20" s="164">
        <v>20</v>
      </c>
      <c r="O20" s="165">
        <v>4</v>
      </c>
      <c r="P20" s="16" t="s">
        <v>116</v>
      </c>
    </row>
    <row r="21" spans="1:16" s="16" customFormat="1" ht="24" customHeight="1">
      <c r="A21" s="159" t="s">
        <v>128</v>
      </c>
      <c r="B21" s="159" t="s">
        <v>111</v>
      </c>
      <c r="C21" s="159" t="s">
        <v>112</v>
      </c>
      <c r="D21" s="16" t="s">
        <v>129</v>
      </c>
      <c r="E21" s="160" t="s">
        <v>130</v>
      </c>
      <c r="F21" s="159" t="s">
        <v>115</v>
      </c>
      <c r="G21" s="161">
        <v>31.801</v>
      </c>
      <c r="H21" s="162">
        <v>0</v>
      </c>
      <c r="I21" s="162">
        <f t="shared" si="0"/>
        <v>0</v>
      </c>
      <c r="J21" s="163">
        <v>0</v>
      </c>
      <c r="K21" s="161">
        <f t="shared" si="1"/>
        <v>0</v>
      </c>
      <c r="L21" s="163">
        <v>0</v>
      </c>
      <c r="M21" s="161">
        <f t="shared" si="2"/>
        <v>0</v>
      </c>
      <c r="N21" s="164">
        <v>20</v>
      </c>
      <c r="O21" s="165">
        <v>4</v>
      </c>
      <c r="P21" s="16" t="s">
        <v>116</v>
      </c>
    </row>
    <row r="22" spans="1:16" s="16" customFormat="1" ht="13.5" customHeight="1">
      <c r="A22" s="159" t="s">
        <v>131</v>
      </c>
      <c r="B22" s="159" t="s">
        <v>111</v>
      </c>
      <c r="C22" s="159" t="s">
        <v>112</v>
      </c>
      <c r="D22" s="16" t="s">
        <v>132</v>
      </c>
      <c r="E22" s="160" t="s">
        <v>133</v>
      </c>
      <c r="F22" s="159" t="s">
        <v>115</v>
      </c>
      <c r="G22" s="161">
        <v>37.614</v>
      </c>
      <c r="H22" s="162">
        <v>0</v>
      </c>
      <c r="I22" s="162">
        <f t="shared" si="0"/>
        <v>0</v>
      </c>
      <c r="J22" s="163">
        <v>0</v>
      </c>
      <c r="K22" s="161">
        <f t="shared" si="1"/>
        <v>0</v>
      </c>
      <c r="L22" s="163">
        <v>0</v>
      </c>
      <c r="M22" s="161">
        <f t="shared" si="2"/>
        <v>0</v>
      </c>
      <c r="N22" s="164">
        <v>20</v>
      </c>
      <c r="O22" s="165">
        <v>4</v>
      </c>
      <c r="P22" s="16" t="s">
        <v>116</v>
      </c>
    </row>
    <row r="23" spans="1:16" s="16" customFormat="1" ht="13.5" customHeight="1">
      <c r="A23" s="159" t="s">
        <v>134</v>
      </c>
      <c r="B23" s="159" t="s">
        <v>111</v>
      </c>
      <c r="C23" s="159" t="s">
        <v>112</v>
      </c>
      <c r="D23" s="16" t="s">
        <v>135</v>
      </c>
      <c r="E23" s="160" t="s">
        <v>136</v>
      </c>
      <c r="F23" s="159" t="s">
        <v>115</v>
      </c>
      <c r="G23" s="161">
        <v>31.801</v>
      </c>
      <c r="H23" s="162">
        <v>0</v>
      </c>
      <c r="I23" s="162">
        <f t="shared" si="0"/>
        <v>0</v>
      </c>
      <c r="J23" s="163">
        <v>0</v>
      </c>
      <c r="K23" s="161">
        <f t="shared" si="1"/>
        <v>0</v>
      </c>
      <c r="L23" s="163">
        <v>0</v>
      </c>
      <c r="M23" s="161">
        <f t="shared" si="2"/>
        <v>0</v>
      </c>
      <c r="N23" s="164">
        <v>20</v>
      </c>
      <c r="O23" s="165">
        <v>4</v>
      </c>
      <c r="P23" s="16" t="s">
        <v>116</v>
      </c>
    </row>
    <row r="24" spans="1:16" s="16" customFormat="1" ht="13.5" customHeight="1">
      <c r="A24" s="159" t="s">
        <v>137</v>
      </c>
      <c r="B24" s="159" t="s">
        <v>111</v>
      </c>
      <c r="C24" s="159" t="s">
        <v>112</v>
      </c>
      <c r="D24" s="16" t="s">
        <v>138</v>
      </c>
      <c r="E24" s="160" t="s">
        <v>139</v>
      </c>
      <c r="F24" s="159" t="s">
        <v>140</v>
      </c>
      <c r="G24" s="161">
        <v>50.882</v>
      </c>
      <c r="H24" s="162">
        <v>0</v>
      </c>
      <c r="I24" s="162">
        <f t="shared" si="0"/>
        <v>0</v>
      </c>
      <c r="J24" s="163">
        <v>0</v>
      </c>
      <c r="K24" s="161">
        <f t="shared" si="1"/>
        <v>0</v>
      </c>
      <c r="L24" s="163">
        <v>0</v>
      </c>
      <c r="M24" s="161">
        <f t="shared" si="2"/>
        <v>0</v>
      </c>
      <c r="N24" s="164">
        <v>20</v>
      </c>
      <c r="O24" s="165">
        <v>4</v>
      </c>
      <c r="P24" s="16" t="s">
        <v>116</v>
      </c>
    </row>
    <row r="25" spans="1:16" s="16" customFormat="1" ht="13.5" customHeight="1">
      <c r="A25" s="159" t="s">
        <v>141</v>
      </c>
      <c r="B25" s="159" t="s">
        <v>111</v>
      </c>
      <c r="C25" s="159" t="s">
        <v>112</v>
      </c>
      <c r="D25" s="16" t="s">
        <v>142</v>
      </c>
      <c r="E25" s="160" t="s">
        <v>143</v>
      </c>
      <c r="F25" s="159" t="s">
        <v>115</v>
      </c>
      <c r="G25" s="161">
        <v>2.906</v>
      </c>
      <c r="H25" s="162">
        <v>0</v>
      </c>
      <c r="I25" s="162">
        <f t="shared" si="0"/>
        <v>0</v>
      </c>
      <c r="J25" s="163">
        <v>0</v>
      </c>
      <c r="K25" s="161">
        <f t="shared" si="1"/>
        <v>0</v>
      </c>
      <c r="L25" s="163">
        <v>0</v>
      </c>
      <c r="M25" s="161">
        <f t="shared" si="2"/>
        <v>0</v>
      </c>
      <c r="N25" s="164">
        <v>20</v>
      </c>
      <c r="O25" s="165">
        <v>4</v>
      </c>
      <c r="P25" s="16" t="s">
        <v>116</v>
      </c>
    </row>
    <row r="26" spans="2:16" s="139" customFormat="1" ht="12.75" customHeight="1">
      <c r="B26" s="140" t="s">
        <v>65</v>
      </c>
      <c r="D26" s="141" t="s">
        <v>116</v>
      </c>
      <c r="E26" s="141" t="s">
        <v>144</v>
      </c>
      <c r="I26" s="142">
        <f>SUM(I27:I30)</f>
        <v>0</v>
      </c>
      <c r="K26" s="143">
        <f>SUM(K27:K30)</f>
        <v>17.456278100000002</v>
      </c>
      <c r="M26" s="143">
        <f>SUM(M27:M30)</f>
        <v>0</v>
      </c>
      <c r="P26" s="141" t="s">
        <v>109</v>
      </c>
    </row>
    <row r="27" spans="1:16" s="16" customFormat="1" ht="24" customHeight="1">
      <c r="A27" s="159" t="s">
        <v>145</v>
      </c>
      <c r="B27" s="159" t="s">
        <v>111</v>
      </c>
      <c r="C27" s="159" t="s">
        <v>146</v>
      </c>
      <c r="D27" s="16" t="s">
        <v>147</v>
      </c>
      <c r="E27" s="160" t="s">
        <v>148</v>
      </c>
      <c r="F27" s="159" t="s">
        <v>115</v>
      </c>
      <c r="G27" s="161">
        <v>6.753</v>
      </c>
      <c r="H27" s="162">
        <v>0</v>
      </c>
      <c r="I27" s="162">
        <f>ROUND(G27*H27,2)</f>
        <v>0</v>
      </c>
      <c r="J27" s="163">
        <v>2.16</v>
      </c>
      <c r="K27" s="161">
        <f>G27*J27</f>
        <v>14.586480000000002</v>
      </c>
      <c r="L27" s="163">
        <v>0</v>
      </c>
      <c r="M27" s="161">
        <f>G27*L27</f>
        <v>0</v>
      </c>
      <c r="N27" s="164">
        <v>20</v>
      </c>
      <c r="O27" s="165">
        <v>4</v>
      </c>
      <c r="P27" s="16" t="s">
        <v>116</v>
      </c>
    </row>
    <row r="28" spans="1:16" s="16" customFormat="1" ht="13.5" customHeight="1">
      <c r="A28" s="159" t="s">
        <v>149</v>
      </c>
      <c r="B28" s="159" t="s">
        <v>111</v>
      </c>
      <c r="C28" s="159" t="s">
        <v>146</v>
      </c>
      <c r="D28" s="16" t="s">
        <v>150</v>
      </c>
      <c r="E28" s="160" t="s">
        <v>151</v>
      </c>
      <c r="F28" s="159" t="s">
        <v>115</v>
      </c>
      <c r="G28" s="161">
        <v>1.271</v>
      </c>
      <c r="H28" s="162">
        <v>0</v>
      </c>
      <c r="I28" s="162">
        <f>ROUND(G28*H28,2)</f>
        <v>0</v>
      </c>
      <c r="J28" s="163">
        <v>2.25634</v>
      </c>
      <c r="K28" s="161">
        <f>G28*J28</f>
        <v>2.8678081399999997</v>
      </c>
      <c r="L28" s="163">
        <v>0</v>
      </c>
      <c r="M28" s="161">
        <f>G28*L28</f>
        <v>0</v>
      </c>
      <c r="N28" s="164">
        <v>20</v>
      </c>
      <c r="O28" s="165">
        <v>4</v>
      </c>
      <c r="P28" s="16" t="s">
        <v>116</v>
      </c>
    </row>
    <row r="29" spans="1:16" s="16" customFormat="1" ht="13.5" customHeight="1">
      <c r="A29" s="159" t="s">
        <v>152</v>
      </c>
      <c r="B29" s="159" t="s">
        <v>111</v>
      </c>
      <c r="C29" s="159" t="s">
        <v>146</v>
      </c>
      <c r="D29" s="16" t="s">
        <v>153</v>
      </c>
      <c r="E29" s="160" t="s">
        <v>154</v>
      </c>
      <c r="F29" s="159" t="s">
        <v>155</v>
      </c>
      <c r="G29" s="161">
        <v>1.932</v>
      </c>
      <c r="H29" s="162">
        <v>0</v>
      </c>
      <c r="I29" s="162">
        <f>ROUND(G29*H29,2)</f>
        <v>0</v>
      </c>
      <c r="J29" s="163">
        <v>0.00103</v>
      </c>
      <c r="K29" s="161">
        <f>G29*J29</f>
        <v>0.0019899600000000003</v>
      </c>
      <c r="L29" s="163">
        <v>0</v>
      </c>
      <c r="M29" s="161">
        <f>G29*L29</f>
        <v>0</v>
      </c>
      <c r="N29" s="164">
        <v>20</v>
      </c>
      <c r="O29" s="165">
        <v>4</v>
      </c>
      <c r="P29" s="16" t="s">
        <v>116</v>
      </c>
    </row>
    <row r="30" spans="1:16" s="16" customFormat="1" ht="13.5" customHeight="1">
      <c r="A30" s="159" t="s">
        <v>156</v>
      </c>
      <c r="B30" s="159" t="s">
        <v>111</v>
      </c>
      <c r="C30" s="159" t="s">
        <v>146</v>
      </c>
      <c r="D30" s="16" t="s">
        <v>157</v>
      </c>
      <c r="E30" s="160" t="s">
        <v>158</v>
      </c>
      <c r="F30" s="159" t="s">
        <v>155</v>
      </c>
      <c r="G30" s="161">
        <v>1.932</v>
      </c>
      <c r="H30" s="162">
        <v>0</v>
      </c>
      <c r="I30" s="162">
        <f>ROUND(G30*H30,2)</f>
        <v>0</v>
      </c>
      <c r="J30" s="163">
        <v>0</v>
      </c>
      <c r="K30" s="161">
        <f>G30*J30</f>
        <v>0</v>
      </c>
      <c r="L30" s="163">
        <v>0</v>
      </c>
      <c r="M30" s="161">
        <f>G30*L30</f>
        <v>0</v>
      </c>
      <c r="N30" s="164">
        <v>20</v>
      </c>
      <c r="O30" s="165">
        <v>4</v>
      </c>
      <c r="P30" s="16" t="s">
        <v>116</v>
      </c>
    </row>
    <row r="31" spans="2:16" s="139" customFormat="1" ht="12.75" customHeight="1">
      <c r="B31" s="140" t="s">
        <v>65</v>
      </c>
      <c r="D31" s="141" t="s">
        <v>119</v>
      </c>
      <c r="E31" s="141" t="s">
        <v>159</v>
      </c>
      <c r="I31" s="142">
        <f>SUM(I32:I55)</f>
        <v>0</v>
      </c>
      <c r="K31" s="143">
        <f>SUM(K32:K55)</f>
        <v>32.009289100000004</v>
      </c>
      <c r="M31" s="143">
        <f>SUM(M32:M55)</f>
        <v>0</v>
      </c>
      <c r="P31" s="141" t="s">
        <v>109</v>
      </c>
    </row>
    <row r="32" spans="1:16" s="16" customFormat="1" ht="13.5" customHeight="1">
      <c r="A32" s="159" t="s">
        <v>160</v>
      </c>
      <c r="B32" s="159" t="s">
        <v>111</v>
      </c>
      <c r="C32" s="159" t="s">
        <v>161</v>
      </c>
      <c r="D32" s="16" t="s">
        <v>162</v>
      </c>
      <c r="E32" s="160" t="s">
        <v>163</v>
      </c>
      <c r="F32" s="159" t="s">
        <v>115</v>
      </c>
      <c r="G32" s="161">
        <v>1.021</v>
      </c>
      <c r="H32" s="162">
        <v>0</v>
      </c>
      <c r="I32" s="162">
        <f aca="true" t="shared" si="3" ref="I32:I55">ROUND(G32*H32,2)</f>
        <v>0</v>
      </c>
      <c r="J32" s="163">
        <v>1.88628</v>
      </c>
      <c r="K32" s="161">
        <f aca="true" t="shared" si="4" ref="K32:K55">G32*J32</f>
        <v>1.9258918799999998</v>
      </c>
      <c r="L32" s="163">
        <v>0</v>
      </c>
      <c r="M32" s="161">
        <f aca="true" t="shared" si="5" ref="M32:M55">G32*L32</f>
        <v>0</v>
      </c>
      <c r="N32" s="164">
        <v>20</v>
      </c>
      <c r="O32" s="165">
        <v>4</v>
      </c>
      <c r="P32" s="16" t="s">
        <v>116</v>
      </c>
    </row>
    <row r="33" spans="1:16" s="16" customFormat="1" ht="13.5" customHeight="1">
      <c r="A33" s="159" t="s">
        <v>164</v>
      </c>
      <c r="B33" s="159" t="s">
        <v>111</v>
      </c>
      <c r="C33" s="159" t="s">
        <v>146</v>
      </c>
      <c r="D33" s="16" t="s">
        <v>165</v>
      </c>
      <c r="E33" s="160" t="s">
        <v>166</v>
      </c>
      <c r="F33" s="159" t="s">
        <v>115</v>
      </c>
      <c r="G33" s="161">
        <v>1.35</v>
      </c>
      <c r="H33" s="162">
        <v>0</v>
      </c>
      <c r="I33" s="162">
        <f t="shared" si="3"/>
        <v>0</v>
      </c>
      <c r="J33" s="163">
        <v>1.781</v>
      </c>
      <c r="K33" s="161">
        <f t="shared" si="4"/>
        <v>2.40435</v>
      </c>
      <c r="L33" s="163">
        <v>0</v>
      </c>
      <c r="M33" s="161">
        <f t="shared" si="5"/>
        <v>0</v>
      </c>
      <c r="N33" s="164">
        <v>20</v>
      </c>
      <c r="O33" s="165">
        <v>4</v>
      </c>
      <c r="P33" s="16" t="s">
        <v>116</v>
      </c>
    </row>
    <row r="34" spans="1:16" s="16" customFormat="1" ht="13.5" customHeight="1">
      <c r="A34" s="159" t="s">
        <v>167</v>
      </c>
      <c r="B34" s="159" t="s">
        <v>111</v>
      </c>
      <c r="C34" s="159" t="s">
        <v>161</v>
      </c>
      <c r="D34" s="16" t="s">
        <v>168</v>
      </c>
      <c r="E34" s="160" t="s">
        <v>169</v>
      </c>
      <c r="F34" s="159" t="s">
        <v>115</v>
      </c>
      <c r="G34" s="161">
        <v>1.523</v>
      </c>
      <c r="H34" s="162">
        <v>0</v>
      </c>
      <c r="I34" s="162">
        <f t="shared" si="3"/>
        <v>0</v>
      </c>
      <c r="J34" s="163">
        <v>1.99072</v>
      </c>
      <c r="K34" s="161">
        <f t="shared" si="4"/>
        <v>3.03186656</v>
      </c>
      <c r="L34" s="163">
        <v>0</v>
      </c>
      <c r="M34" s="161">
        <f t="shared" si="5"/>
        <v>0</v>
      </c>
      <c r="N34" s="164">
        <v>20</v>
      </c>
      <c r="O34" s="165">
        <v>4</v>
      </c>
      <c r="P34" s="16" t="s">
        <v>116</v>
      </c>
    </row>
    <row r="35" spans="1:16" s="16" customFormat="1" ht="13.5" customHeight="1">
      <c r="A35" s="159" t="s">
        <v>170</v>
      </c>
      <c r="B35" s="159" t="s">
        <v>111</v>
      </c>
      <c r="C35" s="159" t="s">
        <v>161</v>
      </c>
      <c r="D35" s="16" t="s">
        <v>171</v>
      </c>
      <c r="E35" s="160" t="s">
        <v>172</v>
      </c>
      <c r="F35" s="159" t="s">
        <v>140</v>
      </c>
      <c r="G35" s="161">
        <v>0.617</v>
      </c>
      <c r="H35" s="162">
        <v>0</v>
      </c>
      <c r="I35" s="162">
        <f t="shared" si="3"/>
        <v>0</v>
      </c>
      <c r="J35" s="163">
        <v>1.09</v>
      </c>
      <c r="K35" s="161">
        <f t="shared" si="4"/>
        <v>0.6725300000000001</v>
      </c>
      <c r="L35" s="163">
        <v>0</v>
      </c>
      <c r="M35" s="161">
        <f t="shared" si="5"/>
        <v>0</v>
      </c>
      <c r="N35" s="164">
        <v>20</v>
      </c>
      <c r="O35" s="165">
        <v>4</v>
      </c>
      <c r="P35" s="16" t="s">
        <v>116</v>
      </c>
    </row>
    <row r="36" spans="1:16" s="16" customFormat="1" ht="13.5" customHeight="1">
      <c r="A36" s="159" t="s">
        <v>173</v>
      </c>
      <c r="B36" s="159" t="s">
        <v>111</v>
      </c>
      <c r="C36" s="159" t="s">
        <v>161</v>
      </c>
      <c r="D36" s="16" t="s">
        <v>174</v>
      </c>
      <c r="E36" s="160" t="s">
        <v>175</v>
      </c>
      <c r="F36" s="159" t="s">
        <v>140</v>
      </c>
      <c r="G36" s="161">
        <v>0.797</v>
      </c>
      <c r="H36" s="162">
        <v>0</v>
      </c>
      <c r="I36" s="162">
        <f t="shared" si="3"/>
        <v>0</v>
      </c>
      <c r="J36" s="163">
        <v>1.09</v>
      </c>
      <c r="K36" s="161">
        <f t="shared" si="4"/>
        <v>0.8687300000000001</v>
      </c>
      <c r="L36" s="163">
        <v>0</v>
      </c>
      <c r="M36" s="161">
        <f t="shared" si="5"/>
        <v>0</v>
      </c>
      <c r="N36" s="164">
        <v>20</v>
      </c>
      <c r="O36" s="165">
        <v>4</v>
      </c>
      <c r="P36" s="16" t="s">
        <v>116</v>
      </c>
    </row>
    <row r="37" spans="1:16" s="16" customFormat="1" ht="13.5" customHeight="1">
      <c r="A37" s="159" t="s">
        <v>176</v>
      </c>
      <c r="B37" s="159" t="s">
        <v>111</v>
      </c>
      <c r="C37" s="159" t="s">
        <v>161</v>
      </c>
      <c r="D37" s="16" t="s">
        <v>177</v>
      </c>
      <c r="E37" s="160" t="s">
        <v>178</v>
      </c>
      <c r="F37" s="159" t="s">
        <v>155</v>
      </c>
      <c r="G37" s="161">
        <v>153.911</v>
      </c>
      <c r="H37" s="162">
        <v>0</v>
      </c>
      <c r="I37" s="162">
        <f t="shared" si="3"/>
        <v>0</v>
      </c>
      <c r="J37" s="163">
        <v>0.03279</v>
      </c>
      <c r="K37" s="161">
        <f t="shared" si="4"/>
        <v>5.04674169</v>
      </c>
      <c r="L37" s="163">
        <v>0</v>
      </c>
      <c r="M37" s="161">
        <f t="shared" si="5"/>
        <v>0</v>
      </c>
      <c r="N37" s="164">
        <v>20</v>
      </c>
      <c r="O37" s="165">
        <v>4</v>
      </c>
      <c r="P37" s="16" t="s">
        <v>116</v>
      </c>
    </row>
    <row r="38" spans="1:16" s="16" customFormat="1" ht="13.5" customHeight="1">
      <c r="A38" s="159" t="s">
        <v>179</v>
      </c>
      <c r="B38" s="159" t="s">
        <v>111</v>
      </c>
      <c r="C38" s="159" t="s">
        <v>180</v>
      </c>
      <c r="D38" s="16" t="s">
        <v>181</v>
      </c>
      <c r="E38" s="160" t="s">
        <v>182</v>
      </c>
      <c r="F38" s="159" t="s">
        <v>183</v>
      </c>
      <c r="G38" s="161">
        <v>4</v>
      </c>
      <c r="H38" s="162">
        <v>0</v>
      </c>
      <c r="I38" s="162">
        <f t="shared" si="3"/>
        <v>0</v>
      </c>
      <c r="J38" s="163">
        <v>0.17489</v>
      </c>
      <c r="K38" s="161">
        <f t="shared" si="4"/>
        <v>0.69956</v>
      </c>
      <c r="L38" s="163">
        <v>0</v>
      </c>
      <c r="M38" s="161">
        <f t="shared" si="5"/>
        <v>0</v>
      </c>
      <c r="N38" s="164">
        <v>20</v>
      </c>
      <c r="O38" s="165">
        <v>4</v>
      </c>
      <c r="P38" s="16" t="s">
        <v>116</v>
      </c>
    </row>
    <row r="39" spans="1:16" s="16" customFormat="1" ht="13.5" customHeight="1">
      <c r="A39" s="159" t="s">
        <v>184</v>
      </c>
      <c r="B39" s="159" t="s">
        <v>111</v>
      </c>
      <c r="C39" s="159" t="s">
        <v>180</v>
      </c>
      <c r="D39" s="16" t="s">
        <v>185</v>
      </c>
      <c r="E39" s="160" t="s">
        <v>186</v>
      </c>
      <c r="F39" s="159" t="s">
        <v>183</v>
      </c>
      <c r="G39" s="161">
        <v>5</v>
      </c>
      <c r="H39" s="162">
        <v>0</v>
      </c>
      <c r="I39" s="162">
        <f t="shared" si="3"/>
        <v>0</v>
      </c>
      <c r="J39" s="163">
        <v>0.17489</v>
      </c>
      <c r="K39" s="161">
        <f t="shared" si="4"/>
        <v>0.87445</v>
      </c>
      <c r="L39" s="163">
        <v>0</v>
      </c>
      <c r="M39" s="161">
        <f t="shared" si="5"/>
        <v>0</v>
      </c>
      <c r="N39" s="164">
        <v>20</v>
      </c>
      <c r="O39" s="165">
        <v>4</v>
      </c>
      <c r="P39" s="16" t="s">
        <v>116</v>
      </c>
    </row>
    <row r="40" spans="1:16" s="16" customFormat="1" ht="13.5" customHeight="1">
      <c r="A40" s="159" t="s">
        <v>187</v>
      </c>
      <c r="B40" s="159" t="s">
        <v>111</v>
      </c>
      <c r="C40" s="159" t="s">
        <v>161</v>
      </c>
      <c r="D40" s="16" t="s">
        <v>188</v>
      </c>
      <c r="E40" s="160" t="s">
        <v>189</v>
      </c>
      <c r="F40" s="159" t="s">
        <v>155</v>
      </c>
      <c r="G40" s="161">
        <v>13.969</v>
      </c>
      <c r="H40" s="162">
        <v>0</v>
      </c>
      <c r="I40" s="162">
        <f t="shared" si="3"/>
        <v>0</v>
      </c>
      <c r="J40" s="163">
        <v>0.12299</v>
      </c>
      <c r="K40" s="161">
        <f t="shared" si="4"/>
        <v>1.71804731</v>
      </c>
      <c r="L40" s="163">
        <v>0</v>
      </c>
      <c r="M40" s="161">
        <f t="shared" si="5"/>
        <v>0</v>
      </c>
      <c r="N40" s="164">
        <v>20</v>
      </c>
      <c r="O40" s="165">
        <v>4</v>
      </c>
      <c r="P40" s="16" t="s">
        <v>116</v>
      </c>
    </row>
    <row r="41" spans="1:16" s="16" customFormat="1" ht="13.5" customHeight="1">
      <c r="A41" s="159" t="s">
        <v>190</v>
      </c>
      <c r="B41" s="159" t="s">
        <v>111</v>
      </c>
      <c r="C41" s="159" t="s">
        <v>161</v>
      </c>
      <c r="D41" s="16" t="s">
        <v>191</v>
      </c>
      <c r="E41" s="160" t="s">
        <v>192</v>
      </c>
      <c r="F41" s="159" t="s">
        <v>155</v>
      </c>
      <c r="G41" s="161">
        <v>7.851</v>
      </c>
      <c r="H41" s="162">
        <v>0</v>
      </c>
      <c r="I41" s="162">
        <f t="shared" si="3"/>
        <v>0</v>
      </c>
      <c r="J41" s="163">
        <v>0.25281</v>
      </c>
      <c r="K41" s="161">
        <f t="shared" si="4"/>
        <v>1.9848113099999998</v>
      </c>
      <c r="L41" s="163">
        <v>0</v>
      </c>
      <c r="M41" s="161">
        <f t="shared" si="5"/>
        <v>0</v>
      </c>
      <c r="N41" s="164">
        <v>20</v>
      </c>
      <c r="O41" s="165">
        <v>4</v>
      </c>
      <c r="P41" s="16" t="s">
        <v>116</v>
      </c>
    </row>
    <row r="42" spans="1:16" s="16" customFormat="1" ht="24" customHeight="1">
      <c r="A42" s="159" t="s">
        <v>193</v>
      </c>
      <c r="B42" s="159" t="s">
        <v>111</v>
      </c>
      <c r="C42" s="159" t="s">
        <v>161</v>
      </c>
      <c r="D42" s="16" t="s">
        <v>194</v>
      </c>
      <c r="E42" s="160" t="s">
        <v>195</v>
      </c>
      <c r="F42" s="159" t="s">
        <v>196</v>
      </c>
      <c r="G42" s="161">
        <v>39.88</v>
      </c>
      <c r="H42" s="162">
        <v>0</v>
      </c>
      <c r="I42" s="162">
        <f t="shared" si="3"/>
        <v>0</v>
      </c>
      <c r="J42" s="163">
        <v>6E-05</v>
      </c>
      <c r="K42" s="161">
        <f t="shared" si="4"/>
        <v>0.0023928</v>
      </c>
      <c r="L42" s="163">
        <v>0</v>
      </c>
      <c r="M42" s="161">
        <f t="shared" si="5"/>
        <v>0</v>
      </c>
      <c r="N42" s="164">
        <v>20</v>
      </c>
      <c r="O42" s="165">
        <v>4</v>
      </c>
      <c r="P42" s="16" t="s">
        <v>116</v>
      </c>
    </row>
    <row r="43" spans="1:16" s="16" customFormat="1" ht="24" customHeight="1">
      <c r="A43" s="159" t="s">
        <v>197</v>
      </c>
      <c r="B43" s="159" t="s">
        <v>111</v>
      </c>
      <c r="C43" s="159" t="s">
        <v>161</v>
      </c>
      <c r="D43" s="16" t="s">
        <v>198</v>
      </c>
      <c r="E43" s="160" t="s">
        <v>199</v>
      </c>
      <c r="F43" s="159" t="s">
        <v>196</v>
      </c>
      <c r="G43" s="161">
        <v>36.22</v>
      </c>
      <c r="H43" s="162">
        <v>0</v>
      </c>
      <c r="I43" s="162">
        <f t="shared" si="3"/>
        <v>0</v>
      </c>
      <c r="J43" s="163">
        <v>0.00012</v>
      </c>
      <c r="K43" s="161">
        <f t="shared" si="4"/>
        <v>0.0043464</v>
      </c>
      <c r="L43" s="163">
        <v>0</v>
      </c>
      <c r="M43" s="161">
        <f t="shared" si="5"/>
        <v>0</v>
      </c>
      <c r="N43" s="164">
        <v>20</v>
      </c>
      <c r="O43" s="165">
        <v>4</v>
      </c>
      <c r="P43" s="16" t="s">
        <v>116</v>
      </c>
    </row>
    <row r="44" spans="1:16" s="16" customFormat="1" ht="24" customHeight="1">
      <c r="A44" s="159" t="s">
        <v>200</v>
      </c>
      <c r="B44" s="159" t="s">
        <v>111</v>
      </c>
      <c r="C44" s="159" t="s">
        <v>146</v>
      </c>
      <c r="D44" s="16" t="s">
        <v>201</v>
      </c>
      <c r="E44" s="160" t="s">
        <v>202</v>
      </c>
      <c r="F44" s="159" t="s">
        <v>155</v>
      </c>
      <c r="G44" s="161">
        <v>66.369</v>
      </c>
      <c r="H44" s="162">
        <v>0</v>
      </c>
      <c r="I44" s="162">
        <f t="shared" si="3"/>
        <v>0</v>
      </c>
      <c r="J44" s="163">
        <v>0.06982</v>
      </c>
      <c r="K44" s="161">
        <f t="shared" si="4"/>
        <v>4.633883579999999</v>
      </c>
      <c r="L44" s="163">
        <v>0</v>
      </c>
      <c r="M44" s="161">
        <f t="shared" si="5"/>
        <v>0</v>
      </c>
      <c r="N44" s="164">
        <v>20</v>
      </c>
      <c r="O44" s="165">
        <v>4</v>
      </c>
      <c r="P44" s="16" t="s">
        <v>116</v>
      </c>
    </row>
    <row r="45" spans="1:16" s="16" customFormat="1" ht="24" customHeight="1">
      <c r="A45" s="159" t="s">
        <v>203</v>
      </c>
      <c r="B45" s="159" t="s">
        <v>111</v>
      </c>
      <c r="C45" s="159" t="s">
        <v>146</v>
      </c>
      <c r="D45" s="16" t="s">
        <v>204</v>
      </c>
      <c r="E45" s="160" t="s">
        <v>205</v>
      </c>
      <c r="F45" s="159" t="s">
        <v>155</v>
      </c>
      <c r="G45" s="161">
        <v>45.361</v>
      </c>
      <c r="H45" s="162">
        <v>0</v>
      </c>
      <c r="I45" s="162">
        <f t="shared" si="3"/>
        <v>0</v>
      </c>
      <c r="J45" s="163">
        <v>0.08707</v>
      </c>
      <c r="K45" s="161">
        <f t="shared" si="4"/>
        <v>3.9495822699999996</v>
      </c>
      <c r="L45" s="163">
        <v>0</v>
      </c>
      <c r="M45" s="161">
        <f t="shared" si="5"/>
        <v>0</v>
      </c>
      <c r="N45" s="164">
        <v>20</v>
      </c>
      <c r="O45" s="165">
        <v>4</v>
      </c>
      <c r="P45" s="16" t="s">
        <v>116</v>
      </c>
    </row>
    <row r="46" spans="1:16" s="16" customFormat="1" ht="13.5" customHeight="1">
      <c r="A46" s="159" t="s">
        <v>206</v>
      </c>
      <c r="B46" s="159" t="s">
        <v>111</v>
      </c>
      <c r="C46" s="159" t="s">
        <v>146</v>
      </c>
      <c r="D46" s="16" t="s">
        <v>207</v>
      </c>
      <c r="E46" s="160" t="s">
        <v>208</v>
      </c>
      <c r="F46" s="159" t="s">
        <v>155</v>
      </c>
      <c r="G46" s="161">
        <v>7.331</v>
      </c>
      <c r="H46" s="162">
        <v>0</v>
      </c>
      <c r="I46" s="162">
        <f t="shared" si="3"/>
        <v>0</v>
      </c>
      <c r="J46" s="163">
        <v>0.17818</v>
      </c>
      <c r="K46" s="161">
        <f t="shared" si="4"/>
        <v>1.3062375800000001</v>
      </c>
      <c r="L46" s="163">
        <v>0</v>
      </c>
      <c r="M46" s="161">
        <f t="shared" si="5"/>
        <v>0</v>
      </c>
      <c r="N46" s="164">
        <v>20</v>
      </c>
      <c r="O46" s="165">
        <v>4</v>
      </c>
      <c r="P46" s="16" t="s">
        <v>116</v>
      </c>
    </row>
    <row r="47" spans="1:16" s="16" customFormat="1" ht="13.5" customHeight="1">
      <c r="A47" s="159" t="s">
        <v>209</v>
      </c>
      <c r="B47" s="159" t="s">
        <v>111</v>
      </c>
      <c r="C47" s="159" t="s">
        <v>146</v>
      </c>
      <c r="D47" s="16" t="s">
        <v>210</v>
      </c>
      <c r="E47" s="160" t="s">
        <v>211</v>
      </c>
      <c r="F47" s="159" t="s">
        <v>155</v>
      </c>
      <c r="G47" s="161">
        <v>5.826</v>
      </c>
      <c r="H47" s="162">
        <v>0</v>
      </c>
      <c r="I47" s="162">
        <f t="shared" si="3"/>
        <v>0</v>
      </c>
      <c r="J47" s="163">
        <v>0.31512</v>
      </c>
      <c r="K47" s="161">
        <f t="shared" si="4"/>
        <v>1.83588912</v>
      </c>
      <c r="L47" s="163">
        <v>0</v>
      </c>
      <c r="M47" s="161">
        <f t="shared" si="5"/>
        <v>0</v>
      </c>
      <c r="N47" s="164">
        <v>20</v>
      </c>
      <c r="O47" s="165">
        <v>4</v>
      </c>
      <c r="P47" s="16" t="s">
        <v>116</v>
      </c>
    </row>
    <row r="48" spans="1:16" s="16" customFormat="1" ht="24" customHeight="1">
      <c r="A48" s="159" t="s">
        <v>212</v>
      </c>
      <c r="B48" s="159" t="s">
        <v>111</v>
      </c>
      <c r="C48" s="159" t="s">
        <v>146</v>
      </c>
      <c r="D48" s="16" t="s">
        <v>213</v>
      </c>
      <c r="E48" s="160" t="s">
        <v>214</v>
      </c>
      <c r="F48" s="159" t="s">
        <v>155</v>
      </c>
      <c r="G48" s="161">
        <v>6.48</v>
      </c>
      <c r="H48" s="162">
        <v>0</v>
      </c>
      <c r="I48" s="162">
        <f t="shared" si="3"/>
        <v>0</v>
      </c>
      <c r="J48" s="163">
        <v>0.10842</v>
      </c>
      <c r="K48" s="161">
        <f t="shared" si="4"/>
        <v>0.7025616</v>
      </c>
      <c r="L48" s="163">
        <v>0</v>
      </c>
      <c r="M48" s="161">
        <f t="shared" si="5"/>
        <v>0</v>
      </c>
      <c r="N48" s="164">
        <v>20</v>
      </c>
      <c r="O48" s="165">
        <v>4</v>
      </c>
      <c r="P48" s="16" t="s">
        <v>116</v>
      </c>
    </row>
    <row r="49" spans="1:16" s="16" customFormat="1" ht="13.5" customHeight="1">
      <c r="A49" s="159" t="s">
        <v>215</v>
      </c>
      <c r="B49" s="159" t="s">
        <v>111</v>
      </c>
      <c r="C49" s="159" t="s">
        <v>180</v>
      </c>
      <c r="D49" s="16" t="s">
        <v>216</v>
      </c>
      <c r="E49" s="160" t="s">
        <v>217</v>
      </c>
      <c r="F49" s="159" t="s">
        <v>183</v>
      </c>
      <c r="G49" s="161">
        <v>2</v>
      </c>
      <c r="H49" s="162">
        <v>0</v>
      </c>
      <c r="I49" s="162">
        <f t="shared" si="3"/>
        <v>0</v>
      </c>
      <c r="J49" s="163">
        <v>0</v>
      </c>
      <c r="K49" s="161">
        <f t="shared" si="4"/>
        <v>0</v>
      </c>
      <c r="L49" s="163">
        <v>0</v>
      </c>
      <c r="M49" s="161">
        <f t="shared" si="5"/>
        <v>0</v>
      </c>
      <c r="N49" s="164">
        <v>20</v>
      </c>
      <c r="O49" s="165">
        <v>4</v>
      </c>
      <c r="P49" s="16" t="s">
        <v>116</v>
      </c>
    </row>
    <row r="50" spans="1:16" s="16" customFormat="1" ht="24" customHeight="1">
      <c r="A50" s="166" t="s">
        <v>218</v>
      </c>
      <c r="B50" s="166" t="s">
        <v>219</v>
      </c>
      <c r="C50" s="166" t="s">
        <v>220</v>
      </c>
      <c r="D50" s="167" t="s">
        <v>221</v>
      </c>
      <c r="E50" s="168" t="s">
        <v>222</v>
      </c>
      <c r="F50" s="166" t="s">
        <v>183</v>
      </c>
      <c r="G50" s="169">
        <v>1</v>
      </c>
      <c r="H50" s="170">
        <v>0</v>
      </c>
      <c r="I50" s="170">
        <f t="shared" si="3"/>
        <v>0</v>
      </c>
      <c r="J50" s="171">
        <v>0</v>
      </c>
      <c r="K50" s="169">
        <f t="shared" si="4"/>
        <v>0</v>
      </c>
      <c r="L50" s="171">
        <v>0</v>
      </c>
      <c r="M50" s="169">
        <f t="shared" si="5"/>
        <v>0</v>
      </c>
      <c r="N50" s="172">
        <v>20</v>
      </c>
      <c r="O50" s="173">
        <v>8</v>
      </c>
      <c r="P50" s="167" t="s">
        <v>116</v>
      </c>
    </row>
    <row r="51" spans="1:16" s="16" customFormat="1" ht="24" customHeight="1">
      <c r="A51" s="166" t="s">
        <v>223</v>
      </c>
      <c r="B51" s="166" t="s">
        <v>219</v>
      </c>
      <c r="C51" s="166" t="s">
        <v>220</v>
      </c>
      <c r="D51" s="167" t="s">
        <v>224</v>
      </c>
      <c r="E51" s="168" t="s">
        <v>225</v>
      </c>
      <c r="F51" s="166" t="s">
        <v>183</v>
      </c>
      <c r="G51" s="169">
        <v>1</v>
      </c>
      <c r="H51" s="170">
        <v>0</v>
      </c>
      <c r="I51" s="170">
        <f t="shared" si="3"/>
        <v>0</v>
      </c>
      <c r="J51" s="171">
        <v>0</v>
      </c>
      <c r="K51" s="169">
        <f t="shared" si="4"/>
        <v>0</v>
      </c>
      <c r="L51" s="171">
        <v>0</v>
      </c>
      <c r="M51" s="169">
        <f t="shared" si="5"/>
        <v>0</v>
      </c>
      <c r="N51" s="172">
        <v>20</v>
      </c>
      <c r="O51" s="173">
        <v>8</v>
      </c>
      <c r="P51" s="167" t="s">
        <v>116</v>
      </c>
    </row>
    <row r="52" spans="1:16" s="16" customFormat="1" ht="13.5" customHeight="1">
      <c r="A52" s="159" t="s">
        <v>226</v>
      </c>
      <c r="B52" s="159" t="s">
        <v>111</v>
      </c>
      <c r="C52" s="159" t="s">
        <v>180</v>
      </c>
      <c r="D52" s="16" t="s">
        <v>227</v>
      </c>
      <c r="E52" s="160" t="s">
        <v>228</v>
      </c>
      <c r="F52" s="159" t="s">
        <v>196</v>
      </c>
      <c r="G52" s="161">
        <v>5.65</v>
      </c>
      <c r="H52" s="162">
        <v>0</v>
      </c>
      <c r="I52" s="162">
        <f t="shared" si="3"/>
        <v>0</v>
      </c>
      <c r="J52" s="163">
        <v>0.02498</v>
      </c>
      <c r="K52" s="161">
        <f t="shared" si="4"/>
        <v>0.141137</v>
      </c>
      <c r="L52" s="163">
        <v>0</v>
      </c>
      <c r="M52" s="161">
        <f t="shared" si="5"/>
        <v>0</v>
      </c>
      <c r="N52" s="164">
        <v>20</v>
      </c>
      <c r="O52" s="165">
        <v>4</v>
      </c>
      <c r="P52" s="16" t="s">
        <v>116</v>
      </c>
    </row>
    <row r="53" spans="1:16" s="16" customFormat="1" ht="24" customHeight="1">
      <c r="A53" s="166" t="s">
        <v>229</v>
      </c>
      <c r="B53" s="166" t="s">
        <v>219</v>
      </c>
      <c r="C53" s="166" t="s">
        <v>220</v>
      </c>
      <c r="D53" s="167" t="s">
        <v>230</v>
      </c>
      <c r="E53" s="168" t="s">
        <v>231</v>
      </c>
      <c r="F53" s="166" t="s">
        <v>196</v>
      </c>
      <c r="G53" s="169">
        <v>5.65</v>
      </c>
      <c r="H53" s="170">
        <v>0</v>
      </c>
      <c r="I53" s="170">
        <f t="shared" si="3"/>
        <v>0</v>
      </c>
      <c r="J53" s="171">
        <v>0</v>
      </c>
      <c r="K53" s="169">
        <f t="shared" si="4"/>
        <v>0</v>
      </c>
      <c r="L53" s="171">
        <v>0</v>
      </c>
      <c r="M53" s="169">
        <f t="shared" si="5"/>
        <v>0</v>
      </c>
      <c r="N53" s="172">
        <v>20</v>
      </c>
      <c r="O53" s="173">
        <v>8</v>
      </c>
      <c r="P53" s="167" t="s">
        <v>116</v>
      </c>
    </row>
    <row r="54" spans="1:16" s="16" customFormat="1" ht="13.5" customHeight="1">
      <c r="A54" s="159" t="s">
        <v>232</v>
      </c>
      <c r="B54" s="159" t="s">
        <v>111</v>
      </c>
      <c r="C54" s="159" t="s">
        <v>180</v>
      </c>
      <c r="D54" s="16" t="s">
        <v>233</v>
      </c>
      <c r="E54" s="160" t="s">
        <v>234</v>
      </c>
      <c r="F54" s="159" t="s">
        <v>196</v>
      </c>
      <c r="G54" s="161">
        <v>6</v>
      </c>
      <c r="H54" s="162">
        <v>0</v>
      </c>
      <c r="I54" s="162">
        <f t="shared" si="3"/>
        <v>0</v>
      </c>
      <c r="J54" s="163">
        <v>0.03438</v>
      </c>
      <c r="K54" s="161">
        <f t="shared" si="4"/>
        <v>0.20628000000000002</v>
      </c>
      <c r="L54" s="163">
        <v>0</v>
      </c>
      <c r="M54" s="161">
        <f t="shared" si="5"/>
        <v>0</v>
      </c>
      <c r="N54" s="164">
        <v>20</v>
      </c>
      <c r="O54" s="165">
        <v>4</v>
      </c>
      <c r="P54" s="16" t="s">
        <v>116</v>
      </c>
    </row>
    <row r="55" spans="1:16" s="16" customFormat="1" ht="24" customHeight="1">
      <c r="A55" s="166" t="s">
        <v>235</v>
      </c>
      <c r="B55" s="166" t="s">
        <v>219</v>
      </c>
      <c r="C55" s="166" t="s">
        <v>220</v>
      </c>
      <c r="D55" s="167" t="s">
        <v>236</v>
      </c>
      <c r="E55" s="168" t="s">
        <v>237</v>
      </c>
      <c r="F55" s="166" t="s">
        <v>196</v>
      </c>
      <c r="G55" s="169">
        <v>6</v>
      </c>
      <c r="H55" s="170">
        <v>0</v>
      </c>
      <c r="I55" s="170">
        <f t="shared" si="3"/>
        <v>0</v>
      </c>
      <c r="J55" s="171">
        <v>0</v>
      </c>
      <c r="K55" s="169">
        <f t="shared" si="4"/>
        <v>0</v>
      </c>
      <c r="L55" s="171">
        <v>0</v>
      </c>
      <c r="M55" s="169">
        <f t="shared" si="5"/>
        <v>0</v>
      </c>
      <c r="N55" s="172">
        <v>20</v>
      </c>
      <c r="O55" s="173">
        <v>8</v>
      </c>
      <c r="P55" s="167" t="s">
        <v>116</v>
      </c>
    </row>
    <row r="56" spans="2:16" s="139" customFormat="1" ht="12.75" customHeight="1">
      <c r="B56" s="140" t="s">
        <v>65</v>
      </c>
      <c r="D56" s="141" t="s">
        <v>122</v>
      </c>
      <c r="E56" s="141" t="s">
        <v>238</v>
      </c>
      <c r="I56" s="142">
        <f>I57</f>
        <v>0</v>
      </c>
      <c r="K56" s="143">
        <f>K57</f>
        <v>0.19504</v>
      </c>
      <c r="M56" s="143">
        <f>M57</f>
        <v>0</v>
      </c>
      <c r="P56" s="141" t="s">
        <v>109</v>
      </c>
    </row>
    <row r="57" spans="1:16" s="16" customFormat="1" ht="13.5" customHeight="1">
      <c r="A57" s="159" t="s">
        <v>239</v>
      </c>
      <c r="B57" s="159" t="s">
        <v>111</v>
      </c>
      <c r="C57" s="159" t="s">
        <v>161</v>
      </c>
      <c r="D57" s="16" t="s">
        <v>240</v>
      </c>
      <c r="E57" s="160" t="s">
        <v>241</v>
      </c>
      <c r="F57" s="159" t="s">
        <v>183</v>
      </c>
      <c r="G57" s="161">
        <v>8</v>
      </c>
      <c r="H57" s="162">
        <v>0</v>
      </c>
      <c r="I57" s="162">
        <f>ROUND(G57*H57,2)</f>
        <v>0</v>
      </c>
      <c r="J57" s="163">
        <v>0.02438</v>
      </c>
      <c r="K57" s="161">
        <f>G57*J57</f>
        <v>0.19504</v>
      </c>
      <c r="L57" s="163">
        <v>0</v>
      </c>
      <c r="M57" s="161">
        <f>G57*L57</f>
        <v>0</v>
      </c>
      <c r="N57" s="164">
        <v>20</v>
      </c>
      <c r="O57" s="165">
        <v>4</v>
      </c>
      <c r="P57" s="16" t="s">
        <v>116</v>
      </c>
    </row>
    <row r="58" spans="2:16" s="139" customFormat="1" ht="12.75" customHeight="1">
      <c r="B58" s="140" t="s">
        <v>65</v>
      </c>
      <c r="D58" s="141" t="s">
        <v>125</v>
      </c>
      <c r="E58" s="141" t="s">
        <v>242</v>
      </c>
      <c r="I58" s="142">
        <f>SUM(I59:I60)</f>
        <v>0</v>
      </c>
      <c r="K58" s="143">
        <f>SUM(K59:K60)</f>
        <v>0</v>
      </c>
      <c r="M58" s="143">
        <f>SUM(M59:M60)</f>
        <v>0</v>
      </c>
      <c r="P58" s="141" t="s">
        <v>109</v>
      </c>
    </row>
    <row r="59" spans="1:16" s="16" customFormat="1" ht="13.5" customHeight="1">
      <c r="A59" s="159" t="s">
        <v>243</v>
      </c>
      <c r="B59" s="159" t="s">
        <v>111</v>
      </c>
      <c r="C59" s="159" t="s">
        <v>244</v>
      </c>
      <c r="D59" s="16" t="s">
        <v>245</v>
      </c>
      <c r="E59" s="160" t="s">
        <v>246</v>
      </c>
      <c r="F59" s="159" t="s">
        <v>247</v>
      </c>
      <c r="G59" s="161">
        <v>1</v>
      </c>
      <c r="H59" s="162">
        <v>0</v>
      </c>
      <c r="I59" s="162">
        <f>ROUND(G59*H59,2)</f>
        <v>0</v>
      </c>
      <c r="J59" s="163">
        <v>0</v>
      </c>
      <c r="K59" s="161">
        <f>G59*J59</f>
        <v>0</v>
      </c>
      <c r="L59" s="163">
        <v>0</v>
      </c>
      <c r="M59" s="161">
        <f>G59*L59</f>
        <v>0</v>
      </c>
      <c r="N59" s="164">
        <v>20</v>
      </c>
      <c r="O59" s="165">
        <v>4</v>
      </c>
      <c r="P59" s="16" t="s">
        <v>116</v>
      </c>
    </row>
    <row r="60" spans="1:16" s="16" customFormat="1" ht="13.5" customHeight="1">
      <c r="A60" s="159" t="s">
        <v>248</v>
      </c>
      <c r="B60" s="159" t="s">
        <v>111</v>
      </c>
      <c r="C60" s="159" t="s">
        <v>244</v>
      </c>
      <c r="D60" s="16" t="s">
        <v>249</v>
      </c>
      <c r="E60" s="160" t="s">
        <v>250</v>
      </c>
      <c r="F60" s="159" t="s">
        <v>247</v>
      </c>
      <c r="G60" s="161">
        <v>1</v>
      </c>
      <c r="H60" s="162">
        <v>0</v>
      </c>
      <c r="I60" s="162">
        <f>ROUND(G60*H60,2)</f>
        <v>0</v>
      </c>
      <c r="J60" s="163">
        <v>0</v>
      </c>
      <c r="K60" s="161">
        <f>G60*J60</f>
        <v>0</v>
      </c>
      <c r="L60" s="163">
        <v>0</v>
      </c>
      <c r="M60" s="161">
        <f>G60*L60</f>
        <v>0</v>
      </c>
      <c r="N60" s="164">
        <v>20</v>
      </c>
      <c r="O60" s="165">
        <v>4</v>
      </c>
      <c r="P60" s="16" t="s">
        <v>116</v>
      </c>
    </row>
    <row r="61" spans="2:16" s="139" customFormat="1" ht="12.75" customHeight="1">
      <c r="B61" s="140" t="s">
        <v>65</v>
      </c>
      <c r="D61" s="141" t="s">
        <v>128</v>
      </c>
      <c r="E61" s="141" t="s">
        <v>251</v>
      </c>
      <c r="I61" s="142">
        <f>SUM(I62:I95)</f>
        <v>0</v>
      </c>
      <c r="K61" s="143">
        <f>SUM(K62:K95)</f>
        <v>131.67691198000003</v>
      </c>
      <c r="M61" s="143">
        <f>SUM(M62:M95)</f>
        <v>0</v>
      </c>
      <c r="P61" s="141" t="s">
        <v>109</v>
      </c>
    </row>
    <row r="62" spans="1:16" s="16" customFormat="1" ht="24" customHeight="1">
      <c r="A62" s="159" t="s">
        <v>252</v>
      </c>
      <c r="B62" s="159" t="s">
        <v>111</v>
      </c>
      <c r="C62" s="159" t="s">
        <v>146</v>
      </c>
      <c r="D62" s="16" t="s">
        <v>253</v>
      </c>
      <c r="E62" s="160" t="s">
        <v>254</v>
      </c>
      <c r="F62" s="159" t="s">
        <v>155</v>
      </c>
      <c r="G62" s="161">
        <v>22.184</v>
      </c>
      <c r="H62" s="162">
        <v>0</v>
      </c>
      <c r="I62" s="162">
        <f aca="true" t="shared" si="6" ref="I62:I95">ROUND(G62*H62,2)</f>
        <v>0</v>
      </c>
      <c r="J62" s="163">
        <v>0.0014</v>
      </c>
      <c r="K62" s="161">
        <f aca="true" t="shared" si="7" ref="K62:K95">G62*J62</f>
        <v>0.0310576</v>
      </c>
      <c r="L62" s="163">
        <v>0</v>
      </c>
      <c r="M62" s="161">
        <f aca="true" t="shared" si="8" ref="M62:M95">G62*L62</f>
        <v>0</v>
      </c>
      <c r="N62" s="164">
        <v>20</v>
      </c>
      <c r="O62" s="165">
        <v>4</v>
      </c>
      <c r="P62" s="16" t="s">
        <v>116</v>
      </c>
    </row>
    <row r="63" spans="1:16" s="16" customFormat="1" ht="24" customHeight="1">
      <c r="A63" s="159" t="s">
        <v>255</v>
      </c>
      <c r="B63" s="159" t="s">
        <v>111</v>
      </c>
      <c r="C63" s="159" t="s">
        <v>161</v>
      </c>
      <c r="D63" s="16" t="s">
        <v>256</v>
      </c>
      <c r="E63" s="160" t="s">
        <v>257</v>
      </c>
      <c r="F63" s="159" t="s">
        <v>155</v>
      </c>
      <c r="G63" s="161">
        <v>164.478</v>
      </c>
      <c r="H63" s="162">
        <v>0</v>
      </c>
      <c r="I63" s="162">
        <f t="shared" si="6"/>
        <v>0</v>
      </c>
      <c r="J63" s="163">
        <v>0.00605</v>
      </c>
      <c r="K63" s="161">
        <f t="shared" si="7"/>
        <v>0.9950919</v>
      </c>
      <c r="L63" s="163">
        <v>0</v>
      </c>
      <c r="M63" s="161">
        <f t="shared" si="8"/>
        <v>0</v>
      </c>
      <c r="N63" s="164">
        <v>20</v>
      </c>
      <c r="O63" s="165">
        <v>4</v>
      </c>
      <c r="P63" s="16" t="s">
        <v>116</v>
      </c>
    </row>
    <row r="64" spans="1:16" s="16" customFormat="1" ht="24" customHeight="1">
      <c r="A64" s="159" t="s">
        <v>258</v>
      </c>
      <c r="B64" s="159" t="s">
        <v>111</v>
      </c>
      <c r="C64" s="159" t="s">
        <v>161</v>
      </c>
      <c r="D64" s="16" t="s">
        <v>259</v>
      </c>
      <c r="E64" s="160" t="s">
        <v>260</v>
      </c>
      <c r="F64" s="159" t="s">
        <v>155</v>
      </c>
      <c r="G64" s="161">
        <v>68.95</v>
      </c>
      <c r="H64" s="162">
        <v>0</v>
      </c>
      <c r="I64" s="162">
        <f t="shared" si="6"/>
        <v>0</v>
      </c>
      <c r="J64" s="163">
        <v>0.00647</v>
      </c>
      <c r="K64" s="161">
        <f t="shared" si="7"/>
        <v>0.4461065</v>
      </c>
      <c r="L64" s="163">
        <v>0</v>
      </c>
      <c r="M64" s="161">
        <f t="shared" si="8"/>
        <v>0</v>
      </c>
      <c r="N64" s="164">
        <v>20</v>
      </c>
      <c r="O64" s="165">
        <v>4</v>
      </c>
      <c r="P64" s="16" t="s">
        <v>116</v>
      </c>
    </row>
    <row r="65" spans="1:16" s="16" customFormat="1" ht="13.5" customHeight="1">
      <c r="A65" s="159" t="s">
        <v>261</v>
      </c>
      <c r="B65" s="159" t="s">
        <v>111</v>
      </c>
      <c r="C65" s="159" t="s">
        <v>146</v>
      </c>
      <c r="D65" s="16" t="s">
        <v>262</v>
      </c>
      <c r="E65" s="160" t="s">
        <v>263</v>
      </c>
      <c r="F65" s="159" t="s">
        <v>155</v>
      </c>
      <c r="G65" s="161">
        <v>282.54</v>
      </c>
      <c r="H65" s="162">
        <v>0</v>
      </c>
      <c r="I65" s="162">
        <f t="shared" si="6"/>
        <v>0</v>
      </c>
      <c r="J65" s="163">
        <v>0.01838</v>
      </c>
      <c r="K65" s="161">
        <f t="shared" si="7"/>
        <v>5.1930852000000005</v>
      </c>
      <c r="L65" s="163">
        <v>0</v>
      </c>
      <c r="M65" s="161">
        <f t="shared" si="8"/>
        <v>0</v>
      </c>
      <c r="N65" s="164">
        <v>20</v>
      </c>
      <c r="O65" s="165">
        <v>4</v>
      </c>
      <c r="P65" s="16" t="s">
        <v>116</v>
      </c>
    </row>
    <row r="66" spans="1:16" s="16" customFormat="1" ht="13.5" customHeight="1">
      <c r="A66" s="159" t="s">
        <v>264</v>
      </c>
      <c r="B66" s="159" t="s">
        <v>111</v>
      </c>
      <c r="C66" s="159" t="s">
        <v>161</v>
      </c>
      <c r="D66" s="16" t="s">
        <v>265</v>
      </c>
      <c r="E66" s="160" t="s">
        <v>266</v>
      </c>
      <c r="F66" s="159" t="s">
        <v>155</v>
      </c>
      <c r="G66" s="161">
        <v>729.609</v>
      </c>
      <c r="H66" s="162">
        <v>0</v>
      </c>
      <c r="I66" s="162">
        <f t="shared" si="6"/>
        <v>0</v>
      </c>
      <c r="J66" s="163">
        <v>0.01634</v>
      </c>
      <c r="K66" s="161">
        <f t="shared" si="7"/>
        <v>11.921811060000001</v>
      </c>
      <c r="L66" s="163">
        <v>0</v>
      </c>
      <c r="M66" s="161">
        <f t="shared" si="8"/>
        <v>0</v>
      </c>
      <c r="N66" s="164">
        <v>20</v>
      </c>
      <c r="O66" s="165">
        <v>4</v>
      </c>
      <c r="P66" s="16" t="s">
        <v>116</v>
      </c>
    </row>
    <row r="67" spans="1:16" s="16" customFormat="1" ht="13.5" customHeight="1">
      <c r="A67" s="159" t="s">
        <v>267</v>
      </c>
      <c r="B67" s="159" t="s">
        <v>111</v>
      </c>
      <c r="C67" s="159" t="s">
        <v>146</v>
      </c>
      <c r="D67" s="16" t="s">
        <v>268</v>
      </c>
      <c r="E67" s="160" t="s">
        <v>269</v>
      </c>
      <c r="F67" s="159" t="s">
        <v>155</v>
      </c>
      <c r="G67" s="161">
        <v>216.598</v>
      </c>
      <c r="H67" s="162">
        <v>0</v>
      </c>
      <c r="I67" s="162">
        <f t="shared" si="6"/>
        <v>0</v>
      </c>
      <c r="J67" s="163">
        <v>0.012</v>
      </c>
      <c r="K67" s="161">
        <f t="shared" si="7"/>
        <v>2.5991760000000004</v>
      </c>
      <c r="L67" s="163">
        <v>0</v>
      </c>
      <c r="M67" s="161">
        <f t="shared" si="8"/>
        <v>0</v>
      </c>
      <c r="N67" s="164">
        <v>20</v>
      </c>
      <c r="O67" s="165">
        <v>4</v>
      </c>
      <c r="P67" s="16" t="s">
        <v>116</v>
      </c>
    </row>
    <row r="68" spans="1:16" s="16" customFormat="1" ht="13.5" customHeight="1">
      <c r="A68" s="159" t="s">
        <v>270</v>
      </c>
      <c r="B68" s="159" t="s">
        <v>111</v>
      </c>
      <c r="C68" s="159" t="s">
        <v>161</v>
      </c>
      <c r="D68" s="16" t="s">
        <v>271</v>
      </c>
      <c r="E68" s="160" t="s">
        <v>272</v>
      </c>
      <c r="F68" s="159" t="s">
        <v>155</v>
      </c>
      <c r="G68" s="161">
        <v>57.8</v>
      </c>
      <c r="H68" s="162">
        <v>0</v>
      </c>
      <c r="I68" s="162">
        <f t="shared" si="6"/>
        <v>0</v>
      </c>
      <c r="J68" s="163">
        <v>0.0425</v>
      </c>
      <c r="K68" s="161">
        <f t="shared" si="7"/>
        <v>2.4565</v>
      </c>
      <c r="L68" s="163">
        <v>0</v>
      </c>
      <c r="M68" s="161">
        <f t="shared" si="8"/>
        <v>0</v>
      </c>
      <c r="N68" s="164">
        <v>20</v>
      </c>
      <c r="O68" s="165">
        <v>4</v>
      </c>
      <c r="P68" s="16" t="s">
        <v>116</v>
      </c>
    </row>
    <row r="69" spans="1:16" s="16" customFormat="1" ht="13.5" customHeight="1">
      <c r="A69" s="159" t="s">
        <v>273</v>
      </c>
      <c r="B69" s="159" t="s">
        <v>111</v>
      </c>
      <c r="C69" s="159" t="s">
        <v>161</v>
      </c>
      <c r="D69" s="16" t="s">
        <v>274</v>
      </c>
      <c r="E69" s="160" t="s">
        <v>275</v>
      </c>
      <c r="F69" s="159" t="s">
        <v>155</v>
      </c>
      <c r="G69" s="161">
        <v>22.622</v>
      </c>
      <c r="H69" s="162">
        <v>0</v>
      </c>
      <c r="I69" s="162">
        <f t="shared" si="6"/>
        <v>0</v>
      </c>
      <c r="J69" s="163">
        <v>0.04773</v>
      </c>
      <c r="K69" s="161">
        <f t="shared" si="7"/>
        <v>1.07974806</v>
      </c>
      <c r="L69" s="163">
        <v>0</v>
      </c>
      <c r="M69" s="161">
        <f t="shared" si="8"/>
        <v>0</v>
      </c>
      <c r="N69" s="164">
        <v>20</v>
      </c>
      <c r="O69" s="165">
        <v>4</v>
      </c>
      <c r="P69" s="16" t="s">
        <v>116</v>
      </c>
    </row>
    <row r="70" spans="1:16" s="16" customFormat="1" ht="13.5" customHeight="1">
      <c r="A70" s="159" t="s">
        <v>276</v>
      </c>
      <c r="B70" s="159" t="s">
        <v>111</v>
      </c>
      <c r="C70" s="159" t="s">
        <v>146</v>
      </c>
      <c r="D70" s="16" t="s">
        <v>277</v>
      </c>
      <c r="E70" s="160" t="s">
        <v>278</v>
      </c>
      <c r="F70" s="159" t="s">
        <v>155</v>
      </c>
      <c r="G70" s="161">
        <v>625.469</v>
      </c>
      <c r="H70" s="162">
        <v>0</v>
      </c>
      <c r="I70" s="162">
        <f t="shared" si="6"/>
        <v>0</v>
      </c>
      <c r="J70" s="163">
        <v>0.004</v>
      </c>
      <c r="K70" s="161">
        <f t="shared" si="7"/>
        <v>2.501876</v>
      </c>
      <c r="L70" s="163">
        <v>0</v>
      </c>
      <c r="M70" s="161">
        <f t="shared" si="8"/>
        <v>0</v>
      </c>
      <c r="N70" s="164">
        <v>20</v>
      </c>
      <c r="O70" s="165">
        <v>4</v>
      </c>
      <c r="P70" s="16" t="s">
        <v>116</v>
      </c>
    </row>
    <row r="71" spans="1:16" s="16" customFormat="1" ht="24" customHeight="1">
      <c r="A71" s="159" t="s">
        <v>279</v>
      </c>
      <c r="B71" s="159" t="s">
        <v>111</v>
      </c>
      <c r="C71" s="159" t="s">
        <v>161</v>
      </c>
      <c r="D71" s="16" t="s">
        <v>280</v>
      </c>
      <c r="E71" s="160" t="s">
        <v>281</v>
      </c>
      <c r="F71" s="159" t="s">
        <v>155</v>
      </c>
      <c r="G71" s="161">
        <v>576.053</v>
      </c>
      <c r="H71" s="162">
        <v>0</v>
      </c>
      <c r="I71" s="162">
        <f t="shared" si="6"/>
        <v>0</v>
      </c>
      <c r="J71" s="163">
        <v>0.0332</v>
      </c>
      <c r="K71" s="161">
        <f t="shared" si="7"/>
        <v>19.1249596</v>
      </c>
      <c r="L71" s="163">
        <v>0</v>
      </c>
      <c r="M71" s="161">
        <f t="shared" si="8"/>
        <v>0</v>
      </c>
      <c r="N71" s="164">
        <v>20</v>
      </c>
      <c r="O71" s="165">
        <v>4</v>
      </c>
      <c r="P71" s="16" t="s">
        <v>116</v>
      </c>
    </row>
    <row r="72" spans="1:16" s="16" customFormat="1" ht="24" customHeight="1">
      <c r="A72" s="159" t="s">
        <v>282</v>
      </c>
      <c r="B72" s="159" t="s">
        <v>111</v>
      </c>
      <c r="C72" s="159" t="s">
        <v>161</v>
      </c>
      <c r="D72" s="16" t="s">
        <v>283</v>
      </c>
      <c r="E72" s="160" t="s">
        <v>284</v>
      </c>
      <c r="F72" s="159" t="s">
        <v>155</v>
      </c>
      <c r="G72" s="161">
        <v>34.416</v>
      </c>
      <c r="H72" s="162">
        <v>0</v>
      </c>
      <c r="I72" s="162">
        <f t="shared" si="6"/>
        <v>0</v>
      </c>
      <c r="J72" s="163">
        <v>0.04617</v>
      </c>
      <c r="K72" s="161">
        <f t="shared" si="7"/>
        <v>1.5889867199999999</v>
      </c>
      <c r="L72" s="163">
        <v>0</v>
      </c>
      <c r="M72" s="161">
        <f t="shared" si="8"/>
        <v>0</v>
      </c>
      <c r="N72" s="164">
        <v>20</v>
      </c>
      <c r="O72" s="165">
        <v>4</v>
      </c>
      <c r="P72" s="16" t="s">
        <v>116</v>
      </c>
    </row>
    <row r="73" spans="1:16" s="16" customFormat="1" ht="24" customHeight="1">
      <c r="A73" s="159" t="s">
        <v>285</v>
      </c>
      <c r="B73" s="159" t="s">
        <v>111</v>
      </c>
      <c r="C73" s="159" t="s">
        <v>146</v>
      </c>
      <c r="D73" s="16" t="s">
        <v>286</v>
      </c>
      <c r="E73" s="160" t="s">
        <v>287</v>
      </c>
      <c r="F73" s="159" t="s">
        <v>155</v>
      </c>
      <c r="G73" s="161">
        <v>654.989</v>
      </c>
      <c r="H73" s="162">
        <v>0</v>
      </c>
      <c r="I73" s="162">
        <f t="shared" si="6"/>
        <v>0</v>
      </c>
      <c r="J73" s="163">
        <v>0.0006</v>
      </c>
      <c r="K73" s="161">
        <f t="shared" si="7"/>
        <v>0.3929934</v>
      </c>
      <c r="L73" s="163">
        <v>0</v>
      </c>
      <c r="M73" s="161">
        <f t="shared" si="8"/>
        <v>0</v>
      </c>
      <c r="N73" s="164">
        <v>20</v>
      </c>
      <c r="O73" s="165">
        <v>4</v>
      </c>
      <c r="P73" s="16" t="s">
        <v>116</v>
      </c>
    </row>
    <row r="74" spans="1:16" s="16" customFormat="1" ht="13.5" customHeight="1">
      <c r="A74" s="159" t="s">
        <v>288</v>
      </c>
      <c r="B74" s="159" t="s">
        <v>111</v>
      </c>
      <c r="C74" s="159" t="s">
        <v>146</v>
      </c>
      <c r="D74" s="16" t="s">
        <v>289</v>
      </c>
      <c r="E74" s="160" t="s">
        <v>290</v>
      </c>
      <c r="F74" s="159" t="s">
        <v>155</v>
      </c>
      <c r="G74" s="161">
        <v>53.643</v>
      </c>
      <c r="H74" s="162">
        <v>0</v>
      </c>
      <c r="I74" s="162">
        <f t="shared" si="6"/>
        <v>0</v>
      </c>
      <c r="J74" s="163">
        <v>0.00048</v>
      </c>
      <c r="K74" s="161">
        <f t="shared" si="7"/>
        <v>0.02574864</v>
      </c>
      <c r="L74" s="163">
        <v>0</v>
      </c>
      <c r="M74" s="161">
        <f t="shared" si="8"/>
        <v>0</v>
      </c>
      <c r="N74" s="164">
        <v>20</v>
      </c>
      <c r="O74" s="165">
        <v>4</v>
      </c>
      <c r="P74" s="16" t="s">
        <v>116</v>
      </c>
    </row>
    <row r="75" spans="1:16" s="16" customFormat="1" ht="24" customHeight="1">
      <c r="A75" s="159" t="s">
        <v>291</v>
      </c>
      <c r="B75" s="159" t="s">
        <v>111</v>
      </c>
      <c r="C75" s="159" t="s">
        <v>146</v>
      </c>
      <c r="D75" s="16" t="s">
        <v>292</v>
      </c>
      <c r="E75" s="160" t="s">
        <v>293</v>
      </c>
      <c r="F75" s="159" t="s">
        <v>155</v>
      </c>
      <c r="G75" s="161">
        <v>25.523</v>
      </c>
      <c r="H75" s="162">
        <v>0</v>
      </c>
      <c r="I75" s="162">
        <f t="shared" si="6"/>
        <v>0</v>
      </c>
      <c r="J75" s="163">
        <v>0.00024</v>
      </c>
      <c r="K75" s="161">
        <f t="shared" si="7"/>
        <v>0.00612552</v>
      </c>
      <c r="L75" s="163">
        <v>0</v>
      </c>
      <c r="M75" s="161">
        <f t="shared" si="8"/>
        <v>0</v>
      </c>
      <c r="N75" s="164">
        <v>20</v>
      </c>
      <c r="O75" s="165">
        <v>4</v>
      </c>
      <c r="P75" s="16" t="s">
        <v>116</v>
      </c>
    </row>
    <row r="76" spans="1:16" s="16" customFormat="1" ht="13.5" customHeight="1">
      <c r="A76" s="159" t="s">
        <v>294</v>
      </c>
      <c r="B76" s="159" t="s">
        <v>111</v>
      </c>
      <c r="C76" s="159" t="s">
        <v>244</v>
      </c>
      <c r="D76" s="16" t="s">
        <v>295</v>
      </c>
      <c r="E76" s="160" t="s">
        <v>296</v>
      </c>
      <c r="F76" s="159" t="s">
        <v>247</v>
      </c>
      <c r="G76" s="161">
        <v>1</v>
      </c>
      <c r="H76" s="162">
        <v>0</v>
      </c>
      <c r="I76" s="162">
        <f t="shared" si="6"/>
        <v>0</v>
      </c>
      <c r="J76" s="163">
        <v>0</v>
      </c>
      <c r="K76" s="161">
        <f t="shared" si="7"/>
        <v>0</v>
      </c>
      <c r="L76" s="163">
        <v>0</v>
      </c>
      <c r="M76" s="161">
        <f t="shared" si="8"/>
        <v>0</v>
      </c>
      <c r="N76" s="164">
        <v>20</v>
      </c>
      <c r="O76" s="165">
        <v>4</v>
      </c>
      <c r="P76" s="16" t="s">
        <v>116</v>
      </c>
    </row>
    <row r="77" spans="1:16" s="16" customFormat="1" ht="13.5" customHeight="1">
      <c r="A77" s="159" t="s">
        <v>297</v>
      </c>
      <c r="B77" s="159" t="s">
        <v>111</v>
      </c>
      <c r="C77" s="159" t="s">
        <v>161</v>
      </c>
      <c r="D77" s="16" t="s">
        <v>298</v>
      </c>
      <c r="E77" s="160" t="s">
        <v>299</v>
      </c>
      <c r="F77" s="159" t="s">
        <v>155</v>
      </c>
      <c r="G77" s="161">
        <v>15</v>
      </c>
      <c r="H77" s="162">
        <v>0</v>
      </c>
      <c r="I77" s="162">
        <f t="shared" si="6"/>
        <v>0</v>
      </c>
      <c r="J77" s="163">
        <v>0.0345</v>
      </c>
      <c r="K77" s="161">
        <f t="shared" si="7"/>
        <v>0.5175000000000001</v>
      </c>
      <c r="L77" s="163">
        <v>0</v>
      </c>
      <c r="M77" s="161">
        <f t="shared" si="8"/>
        <v>0</v>
      </c>
      <c r="N77" s="164">
        <v>20</v>
      </c>
      <c r="O77" s="165">
        <v>4</v>
      </c>
      <c r="P77" s="16" t="s">
        <v>116</v>
      </c>
    </row>
    <row r="78" spans="1:16" s="16" customFormat="1" ht="13.5" customHeight="1">
      <c r="A78" s="159" t="s">
        <v>300</v>
      </c>
      <c r="B78" s="159" t="s">
        <v>111</v>
      </c>
      <c r="C78" s="159" t="s">
        <v>146</v>
      </c>
      <c r="D78" s="16" t="s">
        <v>301</v>
      </c>
      <c r="E78" s="160" t="s">
        <v>302</v>
      </c>
      <c r="F78" s="159" t="s">
        <v>155</v>
      </c>
      <c r="G78" s="161">
        <v>4.6</v>
      </c>
      <c r="H78" s="162">
        <v>0</v>
      </c>
      <c r="I78" s="162">
        <f t="shared" si="6"/>
        <v>0</v>
      </c>
      <c r="J78" s="163">
        <v>0.02363</v>
      </c>
      <c r="K78" s="161">
        <f t="shared" si="7"/>
        <v>0.108698</v>
      </c>
      <c r="L78" s="163">
        <v>0</v>
      </c>
      <c r="M78" s="161">
        <f t="shared" si="8"/>
        <v>0</v>
      </c>
      <c r="N78" s="164">
        <v>20</v>
      </c>
      <c r="O78" s="165">
        <v>4</v>
      </c>
      <c r="P78" s="16" t="s">
        <v>116</v>
      </c>
    </row>
    <row r="79" spans="1:16" s="16" customFormat="1" ht="24" customHeight="1">
      <c r="A79" s="159" t="s">
        <v>303</v>
      </c>
      <c r="B79" s="159" t="s">
        <v>111</v>
      </c>
      <c r="C79" s="159" t="s">
        <v>146</v>
      </c>
      <c r="D79" s="16" t="s">
        <v>304</v>
      </c>
      <c r="E79" s="160" t="s">
        <v>305</v>
      </c>
      <c r="F79" s="159" t="s">
        <v>155</v>
      </c>
      <c r="G79" s="161">
        <v>29.52</v>
      </c>
      <c r="H79" s="162">
        <v>0</v>
      </c>
      <c r="I79" s="162">
        <f t="shared" si="6"/>
        <v>0</v>
      </c>
      <c r="J79" s="163">
        <v>0.02636</v>
      </c>
      <c r="K79" s="161">
        <f t="shared" si="7"/>
        <v>0.7781472</v>
      </c>
      <c r="L79" s="163">
        <v>0</v>
      </c>
      <c r="M79" s="161">
        <f t="shared" si="8"/>
        <v>0</v>
      </c>
      <c r="N79" s="164">
        <v>20</v>
      </c>
      <c r="O79" s="165">
        <v>4</v>
      </c>
      <c r="P79" s="16" t="s">
        <v>116</v>
      </c>
    </row>
    <row r="80" spans="1:16" s="16" customFormat="1" ht="24" customHeight="1">
      <c r="A80" s="159" t="s">
        <v>306</v>
      </c>
      <c r="B80" s="159" t="s">
        <v>111</v>
      </c>
      <c r="C80" s="159" t="s">
        <v>161</v>
      </c>
      <c r="D80" s="16" t="s">
        <v>307</v>
      </c>
      <c r="E80" s="160" t="s">
        <v>308</v>
      </c>
      <c r="F80" s="159" t="s">
        <v>155</v>
      </c>
      <c r="G80" s="161">
        <v>1.8</v>
      </c>
      <c r="H80" s="162">
        <v>0</v>
      </c>
      <c r="I80" s="162">
        <f t="shared" si="6"/>
        <v>0</v>
      </c>
      <c r="J80" s="163">
        <v>0</v>
      </c>
      <c r="K80" s="161">
        <f t="shared" si="7"/>
        <v>0</v>
      </c>
      <c r="L80" s="163">
        <v>0</v>
      </c>
      <c r="M80" s="161">
        <f t="shared" si="8"/>
        <v>0</v>
      </c>
      <c r="N80" s="164">
        <v>20</v>
      </c>
      <c r="O80" s="165">
        <v>4</v>
      </c>
      <c r="P80" s="16" t="s">
        <v>116</v>
      </c>
    </row>
    <row r="81" spans="1:16" s="16" customFormat="1" ht="13.5" customHeight="1">
      <c r="A81" s="159" t="s">
        <v>309</v>
      </c>
      <c r="B81" s="159" t="s">
        <v>111</v>
      </c>
      <c r="C81" s="159" t="s">
        <v>161</v>
      </c>
      <c r="D81" s="16" t="s">
        <v>310</v>
      </c>
      <c r="E81" s="160" t="s">
        <v>311</v>
      </c>
      <c r="F81" s="159" t="s">
        <v>155</v>
      </c>
      <c r="G81" s="161">
        <v>30.6</v>
      </c>
      <c r="H81" s="162">
        <v>0</v>
      </c>
      <c r="I81" s="162">
        <f t="shared" si="6"/>
        <v>0</v>
      </c>
      <c r="J81" s="163">
        <v>0.00984</v>
      </c>
      <c r="K81" s="161">
        <f t="shared" si="7"/>
        <v>0.301104</v>
      </c>
      <c r="L81" s="163">
        <v>0</v>
      </c>
      <c r="M81" s="161">
        <f t="shared" si="8"/>
        <v>0</v>
      </c>
      <c r="N81" s="164">
        <v>20</v>
      </c>
      <c r="O81" s="165">
        <v>4</v>
      </c>
      <c r="P81" s="16" t="s">
        <v>116</v>
      </c>
    </row>
    <row r="82" spans="1:16" s="16" customFormat="1" ht="13.5" customHeight="1">
      <c r="A82" s="159" t="s">
        <v>312</v>
      </c>
      <c r="B82" s="159" t="s">
        <v>111</v>
      </c>
      <c r="C82" s="159" t="s">
        <v>313</v>
      </c>
      <c r="D82" s="16" t="s">
        <v>314</v>
      </c>
      <c r="E82" s="160" t="s">
        <v>315</v>
      </c>
      <c r="F82" s="159" t="s">
        <v>155</v>
      </c>
      <c r="G82" s="161">
        <v>27.634</v>
      </c>
      <c r="H82" s="162">
        <v>0</v>
      </c>
      <c r="I82" s="162">
        <f t="shared" si="6"/>
        <v>0</v>
      </c>
      <c r="J82" s="163">
        <v>0</v>
      </c>
      <c r="K82" s="161">
        <f t="shared" si="7"/>
        <v>0</v>
      </c>
      <c r="L82" s="163">
        <v>0</v>
      </c>
      <c r="M82" s="161">
        <f t="shared" si="8"/>
        <v>0</v>
      </c>
      <c r="N82" s="164">
        <v>20</v>
      </c>
      <c r="O82" s="165">
        <v>4</v>
      </c>
      <c r="P82" s="16" t="s">
        <v>116</v>
      </c>
    </row>
    <row r="83" spans="1:16" s="16" customFormat="1" ht="13.5" customHeight="1">
      <c r="A83" s="159" t="s">
        <v>316</v>
      </c>
      <c r="B83" s="159" t="s">
        <v>111</v>
      </c>
      <c r="C83" s="159" t="s">
        <v>161</v>
      </c>
      <c r="D83" s="16" t="s">
        <v>317</v>
      </c>
      <c r="E83" s="160" t="s">
        <v>318</v>
      </c>
      <c r="F83" s="159" t="s">
        <v>155</v>
      </c>
      <c r="G83" s="161">
        <v>17.3</v>
      </c>
      <c r="H83" s="162">
        <v>0</v>
      </c>
      <c r="I83" s="162">
        <f t="shared" si="6"/>
        <v>0</v>
      </c>
      <c r="J83" s="163">
        <v>0.00984</v>
      </c>
      <c r="K83" s="161">
        <f t="shared" si="7"/>
        <v>0.170232</v>
      </c>
      <c r="L83" s="163">
        <v>0</v>
      </c>
      <c r="M83" s="161">
        <f t="shared" si="8"/>
        <v>0</v>
      </c>
      <c r="N83" s="164">
        <v>20</v>
      </c>
      <c r="O83" s="165">
        <v>4</v>
      </c>
      <c r="P83" s="16" t="s">
        <v>116</v>
      </c>
    </row>
    <row r="84" spans="1:16" s="16" customFormat="1" ht="13.5" customHeight="1">
      <c r="A84" s="159" t="s">
        <v>319</v>
      </c>
      <c r="B84" s="159" t="s">
        <v>111</v>
      </c>
      <c r="C84" s="159" t="s">
        <v>146</v>
      </c>
      <c r="D84" s="16" t="s">
        <v>320</v>
      </c>
      <c r="E84" s="160" t="s">
        <v>321</v>
      </c>
      <c r="F84" s="159" t="s">
        <v>115</v>
      </c>
      <c r="G84" s="161">
        <v>16.804</v>
      </c>
      <c r="H84" s="162">
        <v>0</v>
      </c>
      <c r="I84" s="162">
        <f t="shared" si="6"/>
        <v>0</v>
      </c>
      <c r="J84" s="163">
        <v>2.25634</v>
      </c>
      <c r="K84" s="161">
        <f t="shared" si="7"/>
        <v>37.915537359999995</v>
      </c>
      <c r="L84" s="163">
        <v>0</v>
      </c>
      <c r="M84" s="161">
        <f t="shared" si="8"/>
        <v>0</v>
      </c>
      <c r="N84" s="164">
        <v>20</v>
      </c>
      <c r="O84" s="165">
        <v>4</v>
      </c>
      <c r="P84" s="16" t="s">
        <v>116</v>
      </c>
    </row>
    <row r="85" spans="1:16" s="16" customFormat="1" ht="13.5" customHeight="1">
      <c r="A85" s="159" t="s">
        <v>322</v>
      </c>
      <c r="B85" s="159" t="s">
        <v>111</v>
      </c>
      <c r="C85" s="159" t="s">
        <v>146</v>
      </c>
      <c r="D85" s="16" t="s">
        <v>323</v>
      </c>
      <c r="E85" s="160" t="s">
        <v>324</v>
      </c>
      <c r="F85" s="159" t="s">
        <v>115</v>
      </c>
      <c r="G85" s="161">
        <v>16.248</v>
      </c>
      <c r="H85" s="162">
        <v>0</v>
      </c>
      <c r="I85" s="162">
        <f t="shared" si="6"/>
        <v>0</v>
      </c>
      <c r="J85" s="163">
        <v>2.25634</v>
      </c>
      <c r="K85" s="161">
        <f t="shared" si="7"/>
        <v>36.66101232</v>
      </c>
      <c r="L85" s="163">
        <v>0</v>
      </c>
      <c r="M85" s="161">
        <f t="shared" si="8"/>
        <v>0</v>
      </c>
      <c r="N85" s="164">
        <v>20</v>
      </c>
      <c r="O85" s="165">
        <v>4</v>
      </c>
      <c r="P85" s="16" t="s">
        <v>116</v>
      </c>
    </row>
    <row r="86" spans="1:16" s="16" customFormat="1" ht="24" customHeight="1">
      <c r="A86" s="159" t="s">
        <v>325</v>
      </c>
      <c r="B86" s="159" t="s">
        <v>111</v>
      </c>
      <c r="C86" s="159" t="s">
        <v>146</v>
      </c>
      <c r="D86" s="16" t="s">
        <v>326</v>
      </c>
      <c r="E86" s="160" t="s">
        <v>327</v>
      </c>
      <c r="F86" s="159" t="s">
        <v>115</v>
      </c>
      <c r="G86" s="161">
        <v>16.804</v>
      </c>
      <c r="H86" s="162">
        <v>0</v>
      </c>
      <c r="I86" s="162">
        <f t="shared" si="6"/>
        <v>0</v>
      </c>
      <c r="J86" s="163">
        <v>0</v>
      </c>
      <c r="K86" s="161">
        <f t="shared" si="7"/>
        <v>0</v>
      </c>
      <c r="L86" s="163">
        <v>0</v>
      </c>
      <c r="M86" s="161">
        <f t="shared" si="8"/>
        <v>0</v>
      </c>
      <c r="N86" s="164">
        <v>20</v>
      </c>
      <c r="O86" s="165">
        <v>4</v>
      </c>
      <c r="P86" s="16" t="s">
        <v>116</v>
      </c>
    </row>
    <row r="87" spans="1:16" s="16" customFormat="1" ht="13.5" customHeight="1">
      <c r="A87" s="159" t="s">
        <v>328</v>
      </c>
      <c r="B87" s="159" t="s">
        <v>111</v>
      </c>
      <c r="C87" s="159" t="s">
        <v>146</v>
      </c>
      <c r="D87" s="16" t="s">
        <v>329</v>
      </c>
      <c r="E87" s="160" t="s">
        <v>330</v>
      </c>
      <c r="F87" s="159" t="s">
        <v>140</v>
      </c>
      <c r="G87" s="161">
        <v>0.7</v>
      </c>
      <c r="H87" s="162">
        <v>0</v>
      </c>
      <c r="I87" s="162">
        <f t="shared" si="6"/>
        <v>0</v>
      </c>
      <c r="J87" s="163">
        <v>1.05306</v>
      </c>
      <c r="K87" s="161">
        <f t="shared" si="7"/>
        <v>0.7371420000000001</v>
      </c>
      <c r="L87" s="163">
        <v>0</v>
      </c>
      <c r="M87" s="161">
        <f t="shared" si="8"/>
        <v>0</v>
      </c>
      <c r="N87" s="164">
        <v>20</v>
      </c>
      <c r="O87" s="165">
        <v>4</v>
      </c>
      <c r="P87" s="16" t="s">
        <v>116</v>
      </c>
    </row>
    <row r="88" spans="1:16" s="16" customFormat="1" ht="13.5" customHeight="1">
      <c r="A88" s="159" t="s">
        <v>331</v>
      </c>
      <c r="B88" s="159" t="s">
        <v>111</v>
      </c>
      <c r="C88" s="159" t="s">
        <v>146</v>
      </c>
      <c r="D88" s="16" t="s">
        <v>332</v>
      </c>
      <c r="E88" s="160" t="s">
        <v>333</v>
      </c>
      <c r="F88" s="159" t="s">
        <v>155</v>
      </c>
      <c r="G88" s="161">
        <v>5.532</v>
      </c>
      <c r="H88" s="162">
        <v>0</v>
      </c>
      <c r="I88" s="162">
        <f t="shared" si="6"/>
        <v>0</v>
      </c>
      <c r="J88" s="163">
        <v>0.1117</v>
      </c>
      <c r="K88" s="161">
        <f t="shared" si="7"/>
        <v>0.6179243999999999</v>
      </c>
      <c r="L88" s="163">
        <v>0</v>
      </c>
      <c r="M88" s="161">
        <f t="shared" si="8"/>
        <v>0</v>
      </c>
      <c r="N88" s="164">
        <v>20</v>
      </c>
      <c r="O88" s="165">
        <v>4</v>
      </c>
      <c r="P88" s="16" t="s">
        <v>116</v>
      </c>
    </row>
    <row r="89" spans="1:16" s="16" customFormat="1" ht="13.5" customHeight="1">
      <c r="A89" s="159" t="s">
        <v>334</v>
      </c>
      <c r="B89" s="159" t="s">
        <v>111</v>
      </c>
      <c r="C89" s="159" t="s">
        <v>146</v>
      </c>
      <c r="D89" s="16" t="s">
        <v>335</v>
      </c>
      <c r="E89" s="160" t="s">
        <v>336</v>
      </c>
      <c r="F89" s="159" t="s">
        <v>155</v>
      </c>
      <c r="G89" s="161">
        <v>5.532</v>
      </c>
      <c r="H89" s="162">
        <v>0</v>
      </c>
      <c r="I89" s="162">
        <f t="shared" si="6"/>
        <v>0</v>
      </c>
      <c r="J89" s="163">
        <v>0.001</v>
      </c>
      <c r="K89" s="161">
        <f t="shared" si="7"/>
        <v>0.0055320000000000005</v>
      </c>
      <c r="L89" s="163">
        <v>0</v>
      </c>
      <c r="M89" s="161">
        <f t="shared" si="8"/>
        <v>0</v>
      </c>
      <c r="N89" s="164">
        <v>20</v>
      </c>
      <c r="O89" s="165">
        <v>4</v>
      </c>
      <c r="P89" s="16" t="s">
        <v>116</v>
      </c>
    </row>
    <row r="90" spans="1:16" s="16" customFormat="1" ht="24" customHeight="1">
      <c r="A90" s="159" t="s">
        <v>337</v>
      </c>
      <c r="B90" s="159" t="s">
        <v>111</v>
      </c>
      <c r="C90" s="159" t="s">
        <v>146</v>
      </c>
      <c r="D90" s="16" t="s">
        <v>338</v>
      </c>
      <c r="E90" s="160" t="s">
        <v>339</v>
      </c>
      <c r="F90" s="159" t="s">
        <v>155</v>
      </c>
      <c r="G90" s="161">
        <v>26.95</v>
      </c>
      <c r="H90" s="162">
        <v>0</v>
      </c>
      <c r="I90" s="162">
        <f t="shared" si="6"/>
        <v>0</v>
      </c>
      <c r="J90" s="163">
        <v>0.20027</v>
      </c>
      <c r="K90" s="161">
        <f t="shared" si="7"/>
        <v>5.3972765</v>
      </c>
      <c r="L90" s="163">
        <v>0</v>
      </c>
      <c r="M90" s="161">
        <f t="shared" si="8"/>
        <v>0</v>
      </c>
      <c r="N90" s="164">
        <v>20</v>
      </c>
      <c r="O90" s="165">
        <v>4</v>
      </c>
      <c r="P90" s="16" t="s">
        <v>116</v>
      </c>
    </row>
    <row r="91" spans="1:16" s="16" customFormat="1" ht="13.5" customHeight="1">
      <c r="A91" s="159" t="s">
        <v>340</v>
      </c>
      <c r="B91" s="159" t="s">
        <v>111</v>
      </c>
      <c r="C91" s="159" t="s">
        <v>146</v>
      </c>
      <c r="D91" s="16" t="s">
        <v>341</v>
      </c>
      <c r="E91" s="160" t="s">
        <v>342</v>
      </c>
      <c r="F91" s="159" t="s">
        <v>183</v>
      </c>
      <c r="G91" s="161">
        <v>8</v>
      </c>
      <c r="H91" s="162">
        <v>0</v>
      </c>
      <c r="I91" s="162">
        <f t="shared" si="6"/>
        <v>0</v>
      </c>
      <c r="J91" s="163">
        <v>0.00048</v>
      </c>
      <c r="K91" s="161">
        <f t="shared" si="7"/>
        <v>0.00384</v>
      </c>
      <c r="L91" s="163">
        <v>0</v>
      </c>
      <c r="M91" s="161">
        <f t="shared" si="8"/>
        <v>0</v>
      </c>
      <c r="N91" s="164">
        <v>20</v>
      </c>
      <c r="O91" s="165">
        <v>4</v>
      </c>
      <c r="P91" s="16" t="s">
        <v>116</v>
      </c>
    </row>
    <row r="92" spans="1:16" s="16" customFormat="1" ht="13.5" customHeight="1">
      <c r="A92" s="166" t="s">
        <v>343</v>
      </c>
      <c r="B92" s="166" t="s">
        <v>219</v>
      </c>
      <c r="C92" s="166" t="s">
        <v>220</v>
      </c>
      <c r="D92" s="167" t="s">
        <v>344</v>
      </c>
      <c r="E92" s="168" t="s">
        <v>345</v>
      </c>
      <c r="F92" s="166" t="s">
        <v>183</v>
      </c>
      <c r="G92" s="169">
        <v>4</v>
      </c>
      <c r="H92" s="170">
        <v>0</v>
      </c>
      <c r="I92" s="170">
        <f t="shared" si="6"/>
        <v>0</v>
      </c>
      <c r="J92" s="171">
        <v>0.0108</v>
      </c>
      <c r="K92" s="169">
        <f t="shared" si="7"/>
        <v>0.0432</v>
      </c>
      <c r="L92" s="171">
        <v>0</v>
      </c>
      <c r="M92" s="169">
        <f t="shared" si="8"/>
        <v>0</v>
      </c>
      <c r="N92" s="172">
        <v>20</v>
      </c>
      <c r="O92" s="173">
        <v>8</v>
      </c>
      <c r="P92" s="167" t="s">
        <v>116</v>
      </c>
    </row>
    <row r="93" spans="1:16" s="16" customFormat="1" ht="13.5" customHeight="1">
      <c r="A93" s="166" t="s">
        <v>346</v>
      </c>
      <c r="B93" s="166" t="s">
        <v>219</v>
      </c>
      <c r="C93" s="166" t="s">
        <v>220</v>
      </c>
      <c r="D93" s="167" t="s">
        <v>347</v>
      </c>
      <c r="E93" s="168" t="s">
        <v>348</v>
      </c>
      <c r="F93" s="166" t="s">
        <v>183</v>
      </c>
      <c r="G93" s="169">
        <v>4</v>
      </c>
      <c r="H93" s="170">
        <v>0</v>
      </c>
      <c r="I93" s="170">
        <f t="shared" si="6"/>
        <v>0</v>
      </c>
      <c r="J93" s="171">
        <v>0.0112</v>
      </c>
      <c r="K93" s="169">
        <f t="shared" si="7"/>
        <v>0.0448</v>
      </c>
      <c r="L93" s="171">
        <v>0</v>
      </c>
      <c r="M93" s="169">
        <f t="shared" si="8"/>
        <v>0</v>
      </c>
      <c r="N93" s="172">
        <v>20</v>
      </c>
      <c r="O93" s="173">
        <v>8</v>
      </c>
      <c r="P93" s="167" t="s">
        <v>116</v>
      </c>
    </row>
    <row r="94" spans="1:16" s="16" customFormat="1" ht="13.5" customHeight="1">
      <c r="A94" s="159" t="s">
        <v>349</v>
      </c>
      <c r="B94" s="159" t="s">
        <v>111</v>
      </c>
      <c r="C94" s="159" t="s">
        <v>146</v>
      </c>
      <c r="D94" s="16" t="s">
        <v>350</v>
      </c>
      <c r="E94" s="160" t="s">
        <v>351</v>
      </c>
      <c r="F94" s="159" t="s">
        <v>183</v>
      </c>
      <c r="G94" s="161">
        <v>9</v>
      </c>
      <c r="H94" s="162">
        <v>0</v>
      </c>
      <c r="I94" s="162">
        <f t="shared" si="6"/>
        <v>0</v>
      </c>
      <c r="J94" s="163">
        <v>0</v>
      </c>
      <c r="K94" s="161">
        <f t="shared" si="7"/>
        <v>0</v>
      </c>
      <c r="L94" s="163">
        <v>0</v>
      </c>
      <c r="M94" s="161">
        <f t="shared" si="8"/>
        <v>0</v>
      </c>
      <c r="N94" s="164">
        <v>20</v>
      </c>
      <c r="O94" s="165">
        <v>4</v>
      </c>
      <c r="P94" s="16" t="s">
        <v>116</v>
      </c>
    </row>
    <row r="95" spans="1:16" s="16" customFormat="1" ht="13.5" customHeight="1">
      <c r="A95" s="166" t="s">
        <v>352</v>
      </c>
      <c r="B95" s="166" t="s">
        <v>219</v>
      </c>
      <c r="C95" s="166" t="s">
        <v>220</v>
      </c>
      <c r="D95" s="167" t="s">
        <v>353</v>
      </c>
      <c r="E95" s="168" t="s">
        <v>354</v>
      </c>
      <c r="F95" s="166" t="s">
        <v>183</v>
      </c>
      <c r="G95" s="169">
        <v>9</v>
      </c>
      <c r="H95" s="170">
        <v>0</v>
      </c>
      <c r="I95" s="170">
        <f t="shared" si="6"/>
        <v>0</v>
      </c>
      <c r="J95" s="171">
        <v>0.0013</v>
      </c>
      <c r="K95" s="169">
        <f t="shared" si="7"/>
        <v>0.011699999999999999</v>
      </c>
      <c r="L95" s="171">
        <v>0</v>
      </c>
      <c r="M95" s="169">
        <f t="shared" si="8"/>
        <v>0</v>
      </c>
      <c r="N95" s="172">
        <v>20</v>
      </c>
      <c r="O95" s="173">
        <v>8</v>
      </c>
      <c r="P95" s="167" t="s">
        <v>116</v>
      </c>
    </row>
    <row r="96" spans="2:16" s="139" customFormat="1" ht="12.75" customHeight="1">
      <c r="B96" s="140" t="s">
        <v>65</v>
      </c>
      <c r="D96" s="141" t="s">
        <v>134</v>
      </c>
      <c r="E96" s="141" t="s">
        <v>355</v>
      </c>
      <c r="I96" s="142">
        <f>I97</f>
        <v>0</v>
      </c>
      <c r="K96" s="143">
        <f>K97</f>
        <v>2.6770996400000002</v>
      </c>
      <c r="M96" s="143">
        <f>M97</f>
        <v>0</v>
      </c>
      <c r="P96" s="141" t="s">
        <v>109</v>
      </c>
    </row>
    <row r="97" spans="1:16" s="16" customFormat="1" ht="24" customHeight="1">
      <c r="A97" s="159" t="s">
        <v>356</v>
      </c>
      <c r="B97" s="159" t="s">
        <v>111</v>
      </c>
      <c r="C97" s="159" t="s">
        <v>146</v>
      </c>
      <c r="D97" s="16" t="s">
        <v>357</v>
      </c>
      <c r="E97" s="160" t="s">
        <v>358</v>
      </c>
      <c r="F97" s="159" t="s">
        <v>115</v>
      </c>
      <c r="G97" s="161">
        <v>1.796</v>
      </c>
      <c r="H97" s="162">
        <v>0</v>
      </c>
      <c r="I97" s="162">
        <f>ROUND(G97*H97,2)</f>
        <v>0</v>
      </c>
      <c r="J97" s="163">
        <v>1.49059</v>
      </c>
      <c r="K97" s="161">
        <f>G97*J97</f>
        <v>2.6770996400000002</v>
      </c>
      <c r="L97" s="163">
        <v>0</v>
      </c>
      <c r="M97" s="161">
        <f>G97*L97</f>
        <v>0</v>
      </c>
      <c r="N97" s="164">
        <v>20</v>
      </c>
      <c r="O97" s="165">
        <v>4</v>
      </c>
      <c r="P97" s="16" t="s">
        <v>116</v>
      </c>
    </row>
    <row r="98" spans="2:16" s="139" customFormat="1" ht="12.75" customHeight="1">
      <c r="B98" s="140" t="s">
        <v>65</v>
      </c>
      <c r="D98" s="141" t="s">
        <v>137</v>
      </c>
      <c r="E98" s="141" t="s">
        <v>359</v>
      </c>
      <c r="I98" s="142">
        <f>SUM(I99:I160)</f>
        <v>0</v>
      </c>
      <c r="K98" s="143">
        <f>SUM(K99:K160)</f>
        <v>10.230243039999998</v>
      </c>
      <c r="M98" s="143">
        <f>SUM(M99:M160)</f>
        <v>223.8850455</v>
      </c>
      <c r="P98" s="141" t="s">
        <v>109</v>
      </c>
    </row>
    <row r="99" spans="1:16" s="16" customFormat="1" ht="24" customHeight="1">
      <c r="A99" s="159" t="s">
        <v>360</v>
      </c>
      <c r="B99" s="159" t="s">
        <v>111</v>
      </c>
      <c r="C99" s="159" t="s">
        <v>361</v>
      </c>
      <c r="D99" s="16" t="s">
        <v>362</v>
      </c>
      <c r="E99" s="160" t="s">
        <v>363</v>
      </c>
      <c r="F99" s="159" t="s">
        <v>155</v>
      </c>
      <c r="G99" s="161">
        <v>830.248</v>
      </c>
      <c r="H99" s="162">
        <v>0</v>
      </c>
      <c r="I99" s="162">
        <f aca="true" t="shared" si="9" ref="I99:I130">ROUND(G99*H99,2)</f>
        <v>0</v>
      </c>
      <c r="J99" s="163">
        <v>0</v>
      </c>
      <c r="K99" s="161">
        <f aca="true" t="shared" si="10" ref="K99:K130">G99*J99</f>
        <v>0</v>
      </c>
      <c r="L99" s="163">
        <v>0</v>
      </c>
      <c r="M99" s="161">
        <f aca="true" t="shared" si="11" ref="M99:M130">G99*L99</f>
        <v>0</v>
      </c>
      <c r="N99" s="164">
        <v>20</v>
      </c>
      <c r="O99" s="165">
        <v>4</v>
      </c>
      <c r="P99" s="16" t="s">
        <v>116</v>
      </c>
    </row>
    <row r="100" spans="1:16" s="16" customFormat="1" ht="24" customHeight="1">
      <c r="A100" s="159" t="s">
        <v>364</v>
      </c>
      <c r="B100" s="159" t="s">
        <v>111</v>
      </c>
      <c r="C100" s="159" t="s">
        <v>361</v>
      </c>
      <c r="D100" s="16" t="s">
        <v>365</v>
      </c>
      <c r="E100" s="160" t="s">
        <v>366</v>
      </c>
      <c r="F100" s="159" t="s">
        <v>155</v>
      </c>
      <c r="G100" s="161">
        <v>830.248</v>
      </c>
      <c r="H100" s="162">
        <v>0</v>
      </c>
      <c r="I100" s="162">
        <f t="shared" si="9"/>
        <v>0</v>
      </c>
      <c r="J100" s="163">
        <v>0</v>
      </c>
      <c r="K100" s="161">
        <f t="shared" si="10"/>
        <v>0</v>
      </c>
      <c r="L100" s="163">
        <v>0</v>
      </c>
      <c r="M100" s="161">
        <f t="shared" si="11"/>
        <v>0</v>
      </c>
      <c r="N100" s="164">
        <v>20</v>
      </c>
      <c r="O100" s="165">
        <v>4</v>
      </c>
      <c r="P100" s="16" t="s">
        <v>116</v>
      </c>
    </row>
    <row r="101" spans="1:16" s="16" customFormat="1" ht="24" customHeight="1">
      <c r="A101" s="159" t="s">
        <v>367</v>
      </c>
      <c r="B101" s="159" t="s">
        <v>111</v>
      </c>
      <c r="C101" s="159" t="s">
        <v>361</v>
      </c>
      <c r="D101" s="16" t="s">
        <v>368</v>
      </c>
      <c r="E101" s="160" t="s">
        <v>369</v>
      </c>
      <c r="F101" s="159" t="s">
        <v>155</v>
      </c>
      <c r="G101" s="161">
        <v>830.248</v>
      </c>
      <c r="H101" s="162">
        <v>0</v>
      </c>
      <c r="I101" s="162">
        <f t="shared" si="9"/>
        <v>0</v>
      </c>
      <c r="J101" s="163">
        <v>0</v>
      </c>
      <c r="K101" s="161">
        <f t="shared" si="10"/>
        <v>0</v>
      </c>
      <c r="L101" s="163">
        <v>0</v>
      </c>
      <c r="M101" s="161">
        <f t="shared" si="11"/>
        <v>0</v>
      </c>
      <c r="N101" s="164">
        <v>20</v>
      </c>
      <c r="O101" s="165">
        <v>4</v>
      </c>
      <c r="P101" s="16" t="s">
        <v>116</v>
      </c>
    </row>
    <row r="102" spans="1:16" s="16" customFormat="1" ht="24" customHeight="1">
      <c r="A102" s="159" t="s">
        <v>370</v>
      </c>
      <c r="B102" s="159" t="s">
        <v>111</v>
      </c>
      <c r="C102" s="159" t="s">
        <v>361</v>
      </c>
      <c r="D102" s="16" t="s">
        <v>371</v>
      </c>
      <c r="E102" s="160" t="s">
        <v>372</v>
      </c>
      <c r="F102" s="159" t="s">
        <v>155</v>
      </c>
      <c r="G102" s="161">
        <v>629.124</v>
      </c>
      <c r="H102" s="162">
        <v>0</v>
      </c>
      <c r="I102" s="162">
        <f t="shared" si="9"/>
        <v>0</v>
      </c>
      <c r="J102" s="163">
        <v>0</v>
      </c>
      <c r="K102" s="161">
        <f t="shared" si="10"/>
        <v>0</v>
      </c>
      <c r="L102" s="163">
        <v>0</v>
      </c>
      <c r="M102" s="161">
        <f t="shared" si="11"/>
        <v>0</v>
      </c>
      <c r="N102" s="164">
        <v>20</v>
      </c>
      <c r="O102" s="165">
        <v>4</v>
      </c>
      <c r="P102" s="16" t="s">
        <v>116</v>
      </c>
    </row>
    <row r="103" spans="1:16" s="16" customFormat="1" ht="13.5" customHeight="1">
      <c r="A103" s="159" t="s">
        <v>373</v>
      </c>
      <c r="B103" s="159" t="s">
        <v>111</v>
      </c>
      <c r="C103" s="159" t="s">
        <v>146</v>
      </c>
      <c r="D103" s="16" t="s">
        <v>374</v>
      </c>
      <c r="E103" s="160" t="s">
        <v>375</v>
      </c>
      <c r="F103" s="159" t="s">
        <v>155</v>
      </c>
      <c r="G103" s="161">
        <v>761.176</v>
      </c>
      <c r="H103" s="162">
        <v>0</v>
      </c>
      <c r="I103" s="162">
        <f t="shared" si="9"/>
        <v>0</v>
      </c>
      <c r="J103" s="163">
        <v>4E-05</v>
      </c>
      <c r="K103" s="161">
        <f t="shared" si="10"/>
        <v>0.030447040000000005</v>
      </c>
      <c r="L103" s="163">
        <v>0</v>
      </c>
      <c r="M103" s="161">
        <f t="shared" si="11"/>
        <v>0</v>
      </c>
      <c r="N103" s="164">
        <v>20</v>
      </c>
      <c r="O103" s="165">
        <v>4</v>
      </c>
      <c r="P103" s="16" t="s">
        <v>116</v>
      </c>
    </row>
    <row r="104" spans="1:16" s="16" customFormat="1" ht="13.5" customHeight="1">
      <c r="A104" s="159" t="s">
        <v>376</v>
      </c>
      <c r="B104" s="159" t="s">
        <v>111</v>
      </c>
      <c r="C104" s="159" t="s">
        <v>161</v>
      </c>
      <c r="D104" s="16" t="s">
        <v>377</v>
      </c>
      <c r="E104" s="160" t="s">
        <v>378</v>
      </c>
      <c r="F104" s="159" t="s">
        <v>196</v>
      </c>
      <c r="G104" s="161">
        <v>78</v>
      </c>
      <c r="H104" s="162">
        <v>0</v>
      </c>
      <c r="I104" s="162">
        <f t="shared" si="9"/>
        <v>0</v>
      </c>
      <c r="J104" s="163">
        <v>0.12347</v>
      </c>
      <c r="K104" s="161">
        <f t="shared" si="10"/>
        <v>9.630659999999999</v>
      </c>
      <c r="L104" s="163">
        <v>0.087</v>
      </c>
      <c r="M104" s="161">
        <f t="shared" si="11"/>
        <v>6.786</v>
      </c>
      <c r="N104" s="164">
        <v>20</v>
      </c>
      <c r="O104" s="165">
        <v>4</v>
      </c>
      <c r="P104" s="16" t="s">
        <v>116</v>
      </c>
    </row>
    <row r="105" spans="1:16" s="16" customFormat="1" ht="13.5" customHeight="1">
      <c r="A105" s="159" t="s">
        <v>379</v>
      </c>
      <c r="B105" s="159" t="s">
        <v>111</v>
      </c>
      <c r="C105" s="159" t="s">
        <v>161</v>
      </c>
      <c r="D105" s="16" t="s">
        <v>380</v>
      </c>
      <c r="E105" s="160" t="s">
        <v>381</v>
      </c>
      <c r="F105" s="159" t="s">
        <v>196</v>
      </c>
      <c r="G105" s="161">
        <v>35.1</v>
      </c>
      <c r="H105" s="162">
        <v>0</v>
      </c>
      <c r="I105" s="162">
        <f t="shared" si="9"/>
        <v>0</v>
      </c>
      <c r="J105" s="163">
        <v>0.01326</v>
      </c>
      <c r="K105" s="161">
        <f t="shared" si="10"/>
        <v>0.465426</v>
      </c>
      <c r="L105" s="163">
        <v>0</v>
      </c>
      <c r="M105" s="161">
        <f t="shared" si="11"/>
        <v>0</v>
      </c>
      <c r="N105" s="164">
        <v>20</v>
      </c>
      <c r="O105" s="165">
        <v>4</v>
      </c>
      <c r="P105" s="16" t="s">
        <v>116</v>
      </c>
    </row>
    <row r="106" spans="1:16" s="16" customFormat="1" ht="13.5" customHeight="1">
      <c r="A106" s="159" t="s">
        <v>382</v>
      </c>
      <c r="B106" s="159" t="s">
        <v>111</v>
      </c>
      <c r="C106" s="159" t="s">
        <v>146</v>
      </c>
      <c r="D106" s="16" t="s">
        <v>383</v>
      </c>
      <c r="E106" s="160" t="s">
        <v>384</v>
      </c>
      <c r="F106" s="159" t="s">
        <v>183</v>
      </c>
      <c r="G106" s="161">
        <v>3</v>
      </c>
      <c r="H106" s="162">
        <v>0</v>
      </c>
      <c r="I106" s="162">
        <f t="shared" si="9"/>
        <v>0</v>
      </c>
      <c r="J106" s="163">
        <v>0.00936</v>
      </c>
      <c r="K106" s="161">
        <f t="shared" si="10"/>
        <v>0.02808</v>
      </c>
      <c r="L106" s="163">
        <v>0</v>
      </c>
      <c r="M106" s="161">
        <f t="shared" si="11"/>
        <v>0</v>
      </c>
      <c r="N106" s="164">
        <v>20</v>
      </c>
      <c r="O106" s="165">
        <v>4</v>
      </c>
      <c r="P106" s="16" t="s">
        <v>116</v>
      </c>
    </row>
    <row r="107" spans="1:16" s="16" customFormat="1" ht="13.5" customHeight="1">
      <c r="A107" s="166" t="s">
        <v>385</v>
      </c>
      <c r="B107" s="166" t="s">
        <v>219</v>
      </c>
      <c r="C107" s="166" t="s">
        <v>220</v>
      </c>
      <c r="D107" s="167" t="s">
        <v>386</v>
      </c>
      <c r="E107" s="168" t="s">
        <v>387</v>
      </c>
      <c r="F107" s="166" t="s">
        <v>183</v>
      </c>
      <c r="G107" s="169">
        <v>3</v>
      </c>
      <c r="H107" s="170">
        <v>0</v>
      </c>
      <c r="I107" s="170">
        <f t="shared" si="9"/>
        <v>0</v>
      </c>
      <c r="J107" s="171">
        <v>0.025</v>
      </c>
      <c r="K107" s="169">
        <f t="shared" si="10"/>
        <v>0.07500000000000001</v>
      </c>
      <c r="L107" s="171">
        <v>0</v>
      </c>
      <c r="M107" s="169">
        <f t="shared" si="11"/>
        <v>0</v>
      </c>
      <c r="N107" s="172">
        <v>20</v>
      </c>
      <c r="O107" s="173">
        <v>8</v>
      </c>
      <c r="P107" s="167" t="s">
        <v>116</v>
      </c>
    </row>
    <row r="108" spans="1:16" s="16" customFormat="1" ht="13.5" customHeight="1">
      <c r="A108" s="159" t="s">
        <v>388</v>
      </c>
      <c r="B108" s="159" t="s">
        <v>111</v>
      </c>
      <c r="C108" s="159" t="s">
        <v>389</v>
      </c>
      <c r="D108" s="16" t="s">
        <v>390</v>
      </c>
      <c r="E108" s="160" t="s">
        <v>391</v>
      </c>
      <c r="F108" s="159" t="s">
        <v>115</v>
      </c>
      <c r="G108" s="161">
        <v>0.042</v>
      </c>
      <c r="H108" s="162">
        <v>0</v>
      </c>
      <c r="I108" s="162">
        <f t="shared" si="9"/>
        <v>0</v>
      </c>
      <c r="J108" s="163">
        <v>0</v>
      </c>
      <c r="K108" s="161">
        <f t="shared" si="10"/>
        <v>0</v>
      </c>
      <c r="L108" s="163">
        <v>2</v>
      </c>
      <c r="M108" s="161">
        <f t="shared" si="11"/>
        <v>0.084</v>
      </c>
      <c r="N108" s="164">
        <v>20</v>
      </c>
      <c r="O108" s="165">
        <v>4</v>
      </c>
      <c r="P108" s="16" t="s">
        <v>116</v>
      </c>
    </row>
    <row r="109" spans="1:16" s="16" customFormat="1" ht="13.5" customHeight="1">
      <c r="A109" s="159" t="s">
        <v>392</v>
      </c>
      <c r="B109" s="159" t="s">
        <v>111</v>
      </c>
      <c r="C109" s="159" t="s">
        <v>389</v>
      </c>
      <c r="D109" s="16" t="s">
        <v>393</v>
      </c>
      <c r="E109" s="160" t="s">
        <v>394</v>
      </c>
      <c r="F109" s="159" t="s">
        <v>155</v>
      </c>
      <c r="G109" s="161">
        <v>60.635</v>
      </c>
      <c r="H109" s="162">
        <v>0</v>
      </c>
      <c r="I109" s="162">
        <f t="shared" si="9"/>
        <v>0</v>
      </c>
      <c r="J109" s="163">
        <v>0</v>
      </c>
      <c r="K109" s="161">
        <f t="shared" si="10"/>
        <v>0</v>
      </c>
      <c r="L109" s="163">
        <v>0.131</v>
      </c>
      <c r="M109" s="161">
        <f t="shared" si="11"/>
        <v>7.943185</v>
      </c>
      <c r="N109" s="164">
        <v>20</v>
      </c>
      <c r="O109" s="165">
        <v>4</v>
      </c>
      <c r="P109" s="16" t="s">
        <v>116</v>
      </c>
    </row>
    <row r="110" spans="1:16" s="16" customFormat="1" ht="13.5" customHeight="1">
      <c r="A110" s="159" t="s">
        <v>395</v>
      </c>
      <c r="B110" s="159" t="s">
        <v>111</v>
      </c>
      <c r="C110" s="159" t="s">
        <v>389</v>
      </c>
      <c r="D110" s="16" t="s">
        <v>396</v>
      </c>
      <c r="E110" s="160" t="s">
        <v>397</v>
      </c>
      <c r="F110" s="159" t="s">
        <v>155</v>
      </c>
      <c r="G110" s="161">
        <v>25.808</v>
      </c>
      <c r="H110" s="162">
        <v>0</v>
      </c>
      <c r="I110" s="162">
        <f t="shared" si="9"/>
        <v>0</v>
      </c>
      <c r="J110" s="163">
        <v>0</v>
      </c>
      <c r="K110" s="161">
        <f t="shared" si="10"/>
        <v>0</v>
      </c>
      <c r="L110" s="163">
        <v>0.261</v>
      </c>
      <c r="M110" s="161">
        <f t="shared" si="11"/>
        <v>6.735888</v>
      </c>
      <c r="N110" s="164">
        <v>20</v>
      </c>
      <c r="O110" s="165">
        <v>4</v>
      </c>
      <c r="P110" s="16" t="s">
        <v>116</v>
      </c>
    </row>
    <row r="111" spans="1:16" s="16" customFormat="1" ht="13.5" customHeight="1">
      <c r="A111" s="159" t="s">
        <v>398</v>
      </c>
      <c r="B111" s="159" t="s">
        <v>111</v>
      </c>
      <c r="C111" s="159" t="s">
        <v>389</v>
      </c>
      <c r="D111" s="16" t="s">
        <v>399</v>
      </c>
      <c r="E111" s="160" t="s">
        <v>400</v>
      </c>
      <c r="F111" s="159" t="s">
        <v>155</v>
      </c>
      <c r="G111" s="161">
        <v>4.444</v>
      </c>
      <c r="H111" s="162">
        <v>0</v>
      </c>
      <c r="I111" s="162">
        <f t="shared" si="9"/>
        <v>0</v>
      </c>
      <c r="J111" s="163">
        <v>0</v>
      </c>
      <c r="K111" s="161">
        <f t="shared" si="10"/>
        <v>0</v>
      </c>
      <c r="L111" s="163">
        <v>0.113</v>
      </c>
      <c r="M111" s="161">
        <f t="shared" si="11"/>
        <v>0.5021720000000001</v>
      </c>
      <c r="N111" s="164">
        <v>20</v>
      </c>
      <c r="O111" s="165">
        <v>4</v>
      </c>
      <c r="P111" s="16" t="s">
        <v>116</v>
      </c>
    </row>
    <row r="112" spans="1:16" s="16" customFormat="1" ht="13.5" customHeight="1">
      <c r="A112" s="159" t="s">
        <v>401</v>
      </c>
      <c r="B112" s="159" t="s">
        <v>111</v>
      </c>
      <c r="C112" s="159" t="s">
        <v>389</v>
      </c>
      <c r="D112" s="16" t="s">
        <v>402</v>
      </c>
      <c r="E112" s="160" t="s">
        <v>403</v>
      </c>
      <c r="F112" s="159" t="s">
        <v>115</v>
      </c>
      <c r="G112" s="161">
        <v>28.991</v>
      </c>
      <c r="H112" s="162">
        <v>0</v>
      </c>
      <c r="I112" s="162">
        <f t="shared" si="9"/>
        <v>0</v>
      </c>
      <c r="J112" s="163">
        <v>0</v>
      </c>
      <c r="K112" s="161">
        <f t="shared" si="10"/>
        <v>0</v>
      </c>
      <c r="L112" s="163">
        <v>1.8</v>
      </c>
      <c r="M112" s="161">
        <f t="shared" si="11"/>
        <v>52.1838</v>
      </c>
      <c r="N112" s="164">
        <v>20</v>
      </c>
      <c r="O112" s="165">
        <v>4</v>
      </c>
      <c r="P112" s="16" t="s">
        <v>116</v>
      </c>
    </row>
    <row r="113" spans="1:16" s="16" customFormat="1" ht="13.5" customHeight="1">
      <c r="A113" s="159" t="s">
        <v>404</v>
      </c>
      <c r="B113" s="159" t="s">
        <v>111</v>
      </c>
      <c r="C113" s="159" t="s">
        <v>389</v>
      </c>
      <c r="D113" s="16" t="s">
        <v>405</v>
      </c>
      <c r="E113" s="160" t="s">
        <v>406</v>
      </c>
      <c r="F113" s="159" t="s">
        <v>155</v>
      </c>
      <c r="G113" s="161">
        <v>79.61</v>
      </c>
      <c r="H113" s="162">
        <v>0</v>
      </c>
      <c r="I113" s="162">
        <f t="shared" si="9"/>
        <v>0</v>
      </c>
      <c r="J113" s="163">
        <v>0</v>
      </c>
      <c r="K113" s="161">
        <f t="shared" si="10"/>
        <v>0</v>
      </c>
      <c r="L113" s="163">
        <v>0.122</v>
      </c>
      <c r="M113" s="161">
        <f t="shared" si="11"/>
        <v>9.71242</v>
      </c>
      <c r="N113" s="164">
        <v>20</v>
      </c>
      <c r="O113" s="165">
        <v>16</v>
      </c>
      <c r="P113" s="16" t="s">
        <v>116</v>
      </c>
    </row>
    <row r="114" spans="1:16" s="16" customFormat="1" ht="24" customHeight="1">
      <c r="A114" s="159" t="s">
        <v>407</v>
      </c>
      <c r="B114" s="159" t="s">
        <v>111</v>
      </c>
      <c r="C114" s="159" t="s">
        <v>389</v>
      </c>
      <c r="D114" s="16" t="s">
        <v>408</v>
      </c>
      <c r="E114" s="160" t="s">
        <v>409</v>
      </c>
      <c r="F114" s="159" t="s">
        <v>115</v>
      </c>
      <c r="G114" s="161">
        <v>21.211</v>
      </c>
      <c r="H114" s="162">
        <v>0</v>
      </c>
      <c r="I114" s="162">
        <f t="shared" si="9"/>
        <v>0</v>
      </c>
      <c r="J114" s="163">
        <v>0</v>
      </c>
      <c r="K114" s="161">
        <f t="shared" si="10"/>
        <v>0</v>
      </c>
      <c r="L114" s="163">
        <v>2.2</v>
      </c>
      <c r="M114" s="161">
        <f t="shared" si="11"/>
        <v>46.6642</v>
      </c>
      <c r="N114" s="164">
        <v>20</v>
      </c>
      <c r="O114" s="165">
        <v>4</v>
      </c>
      <c r="P114" s="16" t="s">
        <v>116</v>
      </c>
    </row>
    <row r="115" spans="1:16" s="16" customFormat="1" ht="13.5" customHeight="1">
      <c r="A115" s="159" t="s">
        <v>410</v>
      </c>
      <c r="B115" s="159" t="s">
        <v>111</v>
      </c>
      <c r="C115" s="159" t="s">
        <v>389</v>
      </c>
      <c r="D115" s="16" t="s">
        <v>411</v>
      </c>
      <c r="E115" s="160" t="s">
        <v>412</v>
      </c>
      <c r="F115" s="159" t="s">
        <v>155</v>
      </c>
      <c r="G115" s="161">
        <v>18.897</v>
      </c>
      <c r="H115" s="162">
        <v>0</v>
      </c>
      <c r="I115" s="162">
        <f t="shared" si="9"/>
        <v>0</v>
      </c>
      <c r="J115" s="163">
        <v>0</v>
      </c>
      <c r="K115" s="161">
        <f t="shared" si="10"/>
        <v>0</v>
      </c>
      <c r="L115" s="163">
        <v>0.045</v>
      </c>
      <c r="M115" s="161">
        <f t="shared" si="11"/>
        <v>0.8503649999999999</v>
      </c>
      <c r="N115" s="164">
        <v>20</v>
      </c>
      <c r="O115" s="165">
        <v>4</v>
      </c>
      <c r="P115" s="16" t="s">
        <v>116</v>
      </c>
    </row>
    <row r="116" spans="1:16" s="16" customFormat="1" ht="24" customHeight="1">
      <c r="A116" s="159" t="s">
        <v>413</v>
      </c>
      <c r="B116" s="159" t="s">
        <v>111</v>
      </c>
      <c r="C116" s="159" t="s">
        <v>389</v>
      </c>
      <c r="D116" s="16" t="s">
        <v>414</v>
      </c>
      <c r="E116" s="160" t="s">
        <v>415</v>
      </c>
      <c r="F116" s="159" t="s">
        <v>155</v>
      </c>
      <c r="G116" s="161">
        <v>34.992</v>
      </c>
      <c r="H116" s="162">
        <v>0</v>
      </c>
      <c r="I116" s="162">
        <f t="shared" si="9"/>
        <v>0</v>
      </c>
      <c r="J116" s="163">
        <v>0</v>
      </c>
      <c r="K116" s="161">
        <f t="shared" si="10"/>
        <v>0</v>
      </c>
      <c r="L116" s="163">
        <v>0.035</v>
      </c>
      <c r="M116" s="161">
        <f t="shared" si="11"/>
        <v>1.22472</v>
      </c>
      <c r="N116" s="164">
        <v>20</v>
      </c>
      <c r="O116" s="165">
        <v>4</v>
      </c>
      <c r="P116" s="16" t="s">
        <v>116</v>
      </c>
    </row>
    <row r="117" spans="1:16" s="16" customFormat="1" ht="13.5" customHeight="1">
      <c r="A117" s="159" t="s">
        <v>416</v>
      </c>
      <c r="B117" s="159" t="s">
        <v>111</v>
      </c>
      <c r="C117" s="159" t="s">
        <v>389</v>
      </c>
      <c r="D117" s="16" t="s">
        <v>417</v>
      </c>
      <c r="E117" s="160" t="s">
        <v>418</v>
      </c>
      <c r="F117" s="159" t="s">
        <v>115</v>
      </c>
      <c r="G117" s="161">
        <v>10.761</v>
      </c>
      <c r="H117" s="162">
        <v>0</v>
      </c>
      <c r="I117" s="162">
        <f t="shared" si="9"/>
        <v>0</v>
      </c>
      <c r="J117" s="163">
        <v>0</v>
      </c>
      <c r="K117" s="161">
        <f t="shared" si="10"/>
        <v>0</v>
      </c>
      <c r="L117" s="163">
        <v>1.4</v>
      </c>
      <c r="M117" s="161">
        <f t="shared" si="11"/>
        <v>15.065399999999999</v>
      </c>
      <c r="N117" s="164">
        <v>20</v>
      </c>
      <c r="O117" s="165">
        <v>4</v>
      </c>
      <c r="P117" s="16" t="s">
        <v>116</v>
      </c>
    </row>
    <row r="118" spans="1:16" s="16" customFormat="1" ht="13.5" customHeight="1">
      <c r="A118" s="159" t="s">
        <v>419</v>
      </c>
      <c r="B118" s="159" t="s">
        <v>111</v>
      </c>
      <c r="C118" s="159" t="s">
        <v>389</v>
      </c>
      <c r="D118" s="16" t="s">
        <v>420</v>
      </c>
      <c r="E118" s="160" t="s">
        <v>421</v>
      </c>
      <c r="F118" s="159" t="s">
        <v>115</v>
      </c>
      <c r="G118" s="161">
        <v>0.077</v>
      </c>
      <c r="H118" s="162">
        <v>0</v>
      </c>
      <c r="I118" s="162">
        <f t="shared" si="9"/>
        <v>0</v>
      </c>
      <c r="J118" s="163">
        <v>0</v>
      </c>
      <c r="K118" s="161">
        <f t="shared" si="10"/>
        <v>0</v>
      </c>
      <c r="L118" s="163">
        <v>1.4</v>
      </c>
      <c r="M118" s="161">
        <f t="shared" si="11"/>
        <v>0.10779999999999999</v>
      </c>
      <c r="N118" s="164">
        <v>20</v>
      </c>
      <c r="O118" s="165">
        <v>4</v>
      </c>
      <c r="P118" s="16" t="s">
        <v>116</v>
      </c>
    </row>
    <row r="119" spans="1:16" s="16" customFormat="1" ht="13.5" customHeight="1">
      <c r="A119" s="159" t="s">
        <v>422</v>
      </c>
      <c r="B119" s="159" t="s">
        <v>111</v>
      </c>
      <c r="C119" s="159" t="s">
        <v>180</v>
      </c>
      <c r="D119" s="16" t="s">
        <v>423</v>
      </c>
      <c r="E119" s="160" t="s">
        <v>424</v>
      </c>
      <c r="F119" s="159" t="s">
        <v>196</v>
      </c>
      <c r="G119" s="161">
        <v>11.65</v>
      </c>
      <c r="H119" s="162">
        <v>0</v>
      </c>
      <c r="I119" s="162">
        <f t="shared" si="9"/>
        <v>0</v>
      </c>
      <c r="J119" s="163">
        <v>0</v>
      </c>
      <c r="K119" s="161">
        <f t="shared" si="10"/>
        <v>0</v>
      </c>
      <c r="L119" s="163">
        <v>0.00925</v>
      </c>
      <c r="M119" s="161">
        <f t="shared" si="11"/>
        <v>0.1077625</v>
      </c>
      <c r="N119" s="164">
        <v>20</v>
      </c>
      <c r="O119" s="165">
        <v>4</v>
      </c>
      <c r="P119" s="16" t="s">
        <v>116</v>
      </c>
    </row>
    <row r="120" spans="1:16" s="16" customFormat="1" ht="13.5" customHeight="1">
      <c r="A120" s="159" t="s">
        <v>425</v>
      </c>
      <c r="B120" s="159" t="s">
        <v>111</v>
      </c>
      <c r="C120" s="159" t="s">
        <v>180</v>
      </c>
      <c r="D120" s="16" t="s">
        <v>426</v>
      </c>
      <c r="E120" s="160" t="s">
        <v>427</v>
      </c>
      <c r="F120" s="159" t="s">
        <v>183</v>
      </c>
      <c r="G120" s="161">
        <v>2</v>
      </c>
      <c r="H120" s="162">
        <v>0</v>
      </c>
      <c r="I120" s="162">
        <f t="shared" si="9"/>
        <v>0</v>
      </c>
      <c r="J120" s="163">
        <v>0</v>
      </c>
      <c r="K120" s="161">
        <f t="shared" si="10"/>
        <v>0</v>
      </c>
      <c r="L120" s="163">
        <v>0.192</v>
      </c>
      <c r="M120" s="161">
        <f t="shared" si="11"/>
        <v>0.384</v>
      </c>
      <c r="N120" s="164">
        <v>20</v>
      </c>
      <c r="O120" s="165">
        <v>4</v>
      </c>
      <c r="P120" s="16" t="s">
        <v>116</v>
      </c>
    </row>
    <row r="121" spans="1:16" s="16" customFormat="1" ht="13.5" customHeight="1">
      <c r="A121" s="159" t="s">
        <v>428</v>
      </c>
      <c r="B121" s="159" t="s">
        <v>111</v>
      </c>
      <c r="C121" s="159" t="s">
        <v>389</v>
      </c>
      <c r="D121" s="16" t="s">
        <v>429</v>
      </c>
      <c r="E121" s="160" t="s">
        <v>430</v>
      </c>
      <c r="F121" s="159" t="s">
        <v>155</v>
      </c>
      <c r="G121" s="161">
        <v>153.911</v>
      </c>
      <c r="H121" s="162">
        <v>0</v>
      </c>
      <c r="I121" s="162">
        <f t="shared" si="9"/>
        <v>0</v>
      </c>
      <c r="J121" s="163">
        <v>0</v>
      </c>
      <c r="K121" s="161">
        <f t="shared" si="10"/>
        <v>0</v>
      </c>
      <c r="L121" s="163">
        <v>0.055</v>
      </c>
      <c r="M121" s="161">
        <f t="shared" si="11"/>
        <v>8.465105</v>
      </c>
      <c r="N121" s="164">
        <v>20</v>
      </c>
      <c r="O121" s="165">
        <v>4</v>
      </c>
      <c r="P121" s="16" t="s">
        <v>116</v>
      </c>
    </row>
    <row r="122" spans="1:16" s="16" customFormat="1" ht="13.5" customHeight="1">
      <c r="A122" s="159" t="s">
        <v>431</v>
      </c>
      <c r="B122" s="159" t="s">
        <v>111</v>
      </c>
      <c r="C122" s="159" t="s">
        <v>389</v>
      </c>
      <c r="D122" s="16" t="s">
        <v>432</v>
      </c>
      <c r="E122" s="160" t="s">
        <v>433</v>
      </c>
      <c r="F122" s="159" t="s">
        <v>155</v>
      </c>
      <c r="G122" s="161">
        <v>16.67</v>
      </c>
      <c r="H122" s="162">
        <v>0</v>
      </c>
      <c r="I122" s="162">
        <f t="shared" si="9"/>
        <v>0</v>
      </c>
      <c r="J122" s="163">
        <v>0</v>
      </c>
      <c r="K122" s="161">
        <f t="shared" si="10"/>
        <v>0</v>
      </c>
      <c r="L122" s="163">
        <v>0.183</v>
      </c>
      <c r="M122" s="161">
        <f t="shared" si="11"/>
        <v>3.0506100000000003</v>
      </c>
      <c r="N122" s="164">
        <v>20</v>
      </c>
      <c r="O122" s="165">
        <v>4</v>
      </c>
      <c r="P122" s="16" t="s">
        <v>116</v>
      </c>
    </row>
    <row r="123" spans="1:16" s="16" customFormat="1" ht="13.5" customHeight="1">
      <c r="A123" s="159" t="s">
        <v>434</v>
      </c>
      <c r="B123" s="159" t="s">
        <v>111</v>
      </c>
      <c r="C123" s="159" t="s">
        <v>389</v>
      </c>
      <c r="D123" s="16" t="s">
        <v>435</v>
      </c>
      <c r="E123" s="160" t="s">
        <v>436</v>
      </c>
      <c r="F123" s="159" t="s">
        <v>155</v>
      </c>
      <c r="G123" s="161">
        <v>4.056</v>
      </c>
      <c r="H123" s="162">
        <v>0</v>
      </c>
      <c r="I123" s="162">
        <f t="shared" si="9"/>
        <v>0</v>
      </c>
      <c r="J123" s="163">
        <v>0</v>
      </c>
      <c r="K123" s="161">
        <f t="shared" si="10"/>
        <v>0</v>
      </c>
      <c r="L123" s="163">
        <v>0.075</v>
      </c>
      <c r="M123" s="161">
        <f t="shared" si="11"/>
        <v>0.30419999999999997</v>
      </c>
      <c r="N123" s="164">
        <v>20</v>
      </c>
      <c r="O123" s="165">
        <v>4</v>
      </c>
      <c r="P123" s="16" t="s">
        <v>116</v>
      </c>
    </row>
    <row r="124" spans="1:16" s="16" customFormat="1" ht="13.5" customHeight="1">
      <c r="A124" s="159" t="s">
        <v>437</v>
      </c>
      <c r="B124" s="159" t="s">
        <v>111</v>
      </c>
      <c r="C124" s="159" t="s">
        <v>389</v>
      </c>
      <c r="D124" s="16" t="s">
        <v>438</v>
      </c>
      <c r="E124" s="160" t="s">
        <v>439</v>
      </c>
      <c r="F124" s="159" t="s">
        <v>155</v>
      </c>
      <c r="G124" s="161">
        <v>1.372</v>
      </c>
      <c r="H124" s="162">
        <v>0</v>
      </c>
      <c r="I124" s="162">
        <f t="shared" si="9"/>
        <v>0</v>
      </c>
      <c r="J124" s="163">
        <v>0</v>
      </c>
      <c r="K124" s="161">
        <f t="shared" si="10"/>
        <v>0</v>
      </c>
      <c r="L124" s="163">
        <v>0.062</v>
      </c>
      <c r="M124" s="161">
        <f t="shared" si="11"/>
        <v>0.085064</v>
      </c>
      <c r="N124" s="164">
        <v>20</v>
      </c>
      <c r="O124" s="165">
        <v>4</v>
      </c>
      <c r="P124" s="16" t="s">
        <v>116</v>
      </c>
    </row>
    <row r="125" spans="1:16" s="16" customFormat="1" ht="13.5" customHeight="1">
      <c r="A125" s="159" t="s">
        <v>440</v>
      </c>
      <c r="B125" s="159" t="s">
        <v>111</v>
      </c>
      <c r="C125" s="159" t="s">
        <v>389</v>
      </c>
      <c r="D125" s="16" t="s">
        <v>441</v>
      </c>
      <c r="E125" s="160" t="s">
        <v>442</v>
      </c>
      <c r="F125" s="159" t="s">
        <v>155</v>
      </c>
      <c r="G125" s="161">
        <v>76.934</v>
      </c>
      <c r="H125" s="162">
        <v>0</v>
      </c>
      <c r="I125" s="162">
        <f t="shared" si="9"/>
        <v>0</v>
      </c>
      <c r="J125" s="163">
        <v>0</v>
      </c>
      <c r="K125" s="161">
        <f t="shared" si="10"/>
        <v>0</v>
      </c>
      <c r="L125" s="163">
        <v>0.054</v>
      </c>
      <c r="M125" s="161">
        <f t="shared" si="11"/>
        <v>4.154436</v>
      </c>
      <c r="N125" s="164">
        <v>20</v>
      </c>
      <c r="O125" s="165">
        <v>4</v>
      </c>
      <c r="P125" s="16" t="s">
        <v>116</v>
      </c>
    </row>
    <row r="126" spans="1:16" s="16" customFormat="1" ht="13.5" customHeight="1">
      <c r="A126" s="159" t="s">
        <v>443</v>
      </c>
      <c r="B126" s="159" t="s">
        <v>111</v>
      </c>
      <c r="C126" s="159" t="s">
        <v>389</v>
      </c>
      <c r="D126" s="16" t="s">
        <v>444</v>
      </c>
      <c r="E126" s="160" t="s">
        <v>445</v>
      </c>
      <c r="F126" s="159" t="s">
        <v>155</v>
      </c>
      <c r="G126" s="161">
        <v>10.522</v>
      </c>
      <c r="H126" s="162">
        <v>0</v>
      </c>
      <c r="I126" s="162">
        <f t="shared" si="9"/>
        <v>0</v>
      </c>
      <c r="J126" s="163">
        <v>0</v>
      </c>
      <c r="K126" s="161">
        <f t="shared" si="10"/>
        <v>0</v>
      </c>
      <c r="L126" s="163">
        <v>0.076</v>
      </c>
      <c r="M126" s="161">
        <f t="shared" si="11"/>
        <v>0.799672</v>
      </c>
      <c r="N126" s="164">
        <v>20</v>
      </c>
      <c r="O126" s="165">
        <v>4</v>
      </c>
      <c r="P126" s="16" t="s">
        <v>116</v>
      </c>
    </row>
    <row r="127" spans="1:16" s="16" customFormat="1" ht="24" customHeight="1">
      <c r="A127" s="159" t="s">
        <v>446</v>
      </c>
      <c r="B127" s="159" t="s">
        <v>111</v>
      </c>
      <c r="C127" s="159" t="s">
        <v>389</v>
      </c>
      <c r="D127" s="16" t="s">
        <v>447</v>
      </c>
      <c r="E127" s="160" t="s">
        <v>448</v>
      </c>
      <c r="F127" s="159" t="s">
        <v>183</v>
      </c>
      <c r="G127" s="161">
        <v>15</v>
      </c>
      <c r="H127" s="162">
        <v>0</v>
      </c>
      <c r="I127" s="162">
        <f t="shared" si="9"/>
        <v>0</v>
      </c>
      <c r="J127" s="163">
        <v>0</v>
      </c>
      <c r="K127" s="161">
        <f t="shared" si="10"/>
        <v>0</v>
      </c>
      <c r="L127" s="163">
        <v>0.016</v>
      </c>
      <c r="M127" s="161">
        <f t="shared" si="11"/>
        <v>0.24</v>
      </c>
      <c r="N127" s="164">
        <v>20</v>
      </c>
      <c r="O127" s="165">
        <v>4</v>
      </c>
      <c r="P127" s="16" t="s">
        <v>116</v>
      </c>
    </row>
    <row r="128" spans="1:16" s="16" customFormat="1" ht="24" customHeight="1">
      <c r="A128" s="159" t="s">
        <v>449</v>
      </c>
      <c r="B128" s="159" t="s">
        <v>111</v>
      </c>
      <c r="C128" s="159" t="s">
        <v>389</v>
      </c>
      <c r="D128" s="16" t="s">
        <v>450</v>
      </c>
      <c r="E128" s="160" t="s">
        <v>451</v>
      </c>
      <c r="F128" s="159" t="s">
        <v>183</v>
      </c>
      <c r="G128" s="161">
        <v>1</v>
      </c>
      <c r="H128" s="162">
        <v>0</v>
      </c>
      <c r="I128" s="162">
        <f t="shared" si="9"/>
        <v>0</v>
      </c>
      <c r="J128" s="163">
        <v>0</v>
      </c>
      <c r="K128" s="161">
        <f t="shared" si="10"/>
        <v>0</v>
      </c>
      <c r="L128" s="163">
        <v>0.138</v>
      </c>
      <c r="M128" s="161">
        <f t="shared" si="11"/>
        <v>0.138</v>
      </c>
      <c r="N128" s="164">
        <v>20</v>
      </c>
      <c r="O128" s="165">
        <v>4</v>
      </c>
      <c r="P128" s="16" t="s">
        <v>116</v>
      </c>
    </row>
    <row r="129" spans="1:16" s="16" customFormat="1" ht="24" customHeight="1">
      <c r="A129" s="159" t="s">
        <v>452</v>
      </c>
      <c r="B129" s="159" t="s">
        <v>111</v>
      </c>
      <c r="C129" s="159" t="s">
        <v>389</v>
      </c>
      <c r="D129" s="16" t="s">
        <v>453</v>
      </c>
      <c r="E129" s="160" t="s">
        <v>454</v>
      </c>
      <c r="F129" s="159" t="s">
        <v>183</v>
      </c>
      <c r="G129" s="161">
        <v>1</v>
      </c>
      <c r="H129" s="162">
        <v>0</v>
      </c>
      <c r="I129" s="162">
        <f t="shared" si="9"/>
        <v>0</v>
      </c>
      <c r="J129" s="163">
        <v>0</v>
      </c>
      <c r="K129" s="161">
        <f t="shared" si="10"/>
        <v>0</v>
      </c>
      <c r="L129" s="163">
        <v>0.276</v>
      </c>
      <c r="M129" s="161">
        <f t="shared" si="11"/>
        <v>0.276</v>
      </c>
      <c r="N129" s="164">
        <v>20</v>
      </c>
      <c r="O129" s="165">
        <v>4</v>
      </c>
      <c r="P129" s="16" t="s">
        <v>116</v>
      </c>
    </row>
    <row r="130" spans="1:16" s="16" customFormat="1" ht="24" customHeight="1">
      <c r="A130" s="159" t="s">
        <v>455</v>
      </c>
      <c r="B130" s="159" t="s">
        <v>111</v>
      </c>
      <c r="C130" s="159" t="s">
        <v>389</v>
      </c>
      <c r="D130" s="16" t="s">
        <v>456</v>
      </c>
      <c r="E130" s="160" t="s">
        <v>457</v>
      </c>
      <c r="F130" s="159" t="s">
        <v>183</v>
      </c>
      <c r="G130" s="161">
        <v>1</v>
      </c>
      <c r="H130" s="162">
        <v>0</v>
      </c>
      <c r="I130" s="162">
        <f t="shared" si="9"/>
        <v>0</v>
      </c>
      <c r="J130" s="163">
        <v>0</v>
      </c>
      <c r="K130" s="161">
        <f t="shared" si="10"/>
        <v>0</v>
      </c>
      <c r="L130" s="163">
        <v>0.344</v>
      </c>
      <c r="M130" s="161">
        <f t="shared" si="11"/>
        <v>0.344</v>
      </c>
      <c r="N130" s="164">
        <v>20</v>
      </c>
      <c r="O130" s="165">
        <v>4</v>
      </c>
      <c r="P130" s="16" t="s">
        <v>116</v>
      </c>
    </row>
    <row r="131" spans="1:16" s="16" customFormat="1" ht="13.5" customHeight="1">
      <c r="A131" s="159" t="s">
        <v>458</v>
      </c>
      <c r="B131" s="159" t="s">
        <v>111</v>
      </c>
      <c r="C131" s="159" t="s">
        <v>389</v>
      </c>
      <c r="D131" s="16" t="s">
        <v>459</v>
      </c>
      <c r="E131" s="160" t="s">
        <v>460</v>
      </c>
      <c r="F131" s="159" t="s">
        <v>155</v>
      </c>
      <c r="G131" s="161">
        <v>0.6</v>
      </c>
      <c r="H131" s="162">
        <v>0</v>
      </c>
      <c r="I131" s="162">
        <f aca="true" t="shared" si="12" ref="I131:I162">ROUND(G131*H131,2)</f>
        <v>0</v>
      </c>
      <c r="J131" s="163">
        <v>0</v>
      </c>
      <c r="K131" s="161">
        <f aca="true" t="shared" si="13" ref="K131:K162">G131*J131</f>
        <v>0</v>
      </c>
      <c r="L131" s="163">
        <v>0.187</v>
      </c>
      <c r="M131" s="161">
        <f aca="true" t="shared" si="14" ref="M131:M162">G131*L131</f>
        <v>0.1122</v>
      </c>
      <c r="N131" s="164">
        <v>20</v>
      </c>
      <c r="O131" s="165">
        <v>4</v>
      </c>
      <c r="P131" s="16" t="s">
        <v>116</v>
      </c>
    </row>
    <row r="132" spans="1:16" s="16" customFormat="1" ht="13.5" customHeight="1">
      <c r="A132" s="159" t="s">
        <v>461</v>
      </c>
      <c r="B132" s="159" t="s">
        <v>111</v>
      </c>
      <c r="C132" s="159" t="s">
        <v>389</v>
      </c>
      <c r="D132" s="16" t="s">
        <v>462</v>
      </c>
      <c r="E132" s="160" t="s">
        <v>463</v>
      </c>
      <c r="F132" s="159" t="s">
        <v>115</v>
      </c>
      <c r="G132" s="161">
        <v>0.26</v>
      </c>
      <c r="H132" s="162">
        <v>0</v>
      </c>
      <c r="I132" s="162">
        <f t="shared" si="12"/>
        <v>0</v>
      </c>
      <c r="J132" s="163">
        <v>0</v>
      </c>
      <c r="K132" s="161">
        <f t="shared" si="13"/>
        <v>0</v>
      </c>
      <c r="L132" s="163">
        <v>1.8</v>
      </c>
      <c r="M132" s="161">
        <f t="shared" si="14"/>
        <v>0.468</v>
      </c>
      <c r="N132" s="164">
        <v>20</v>
      </c>
      <c r="O132" s="165">
        <v>4</v>
      </c>
      <c r="P132" s="16" t="s">
        <v>116</v>
      </c>
    </row>
    <row r="133" spans="1:16" s="16" customFormat="1" ht="13.5" customHeight="1">
      <c r="A133" s="159" t="s">
        <v>464</v>
      </c>
      <c r="B133" s="159" t="s">
        <v>111</v>
      </c>
      <c r="C133" s="159" t="s">
        <v>389</v>
      </c>
      <c r="D133" s="16" t="s">
        <v>465</v>
      </c>
      <c r="E133" s="160" t="s">
        <v>466</v>
      </c>
      <c r="F133" s="159" t="s">
        <v>115</v>
      </c>
      <c r="G133" s="161">
        <v>1.568</v>
      </c>
      <c r="H133" s="162">
        <v>0</v>
      </c>
      <c r="I133" s="162">
        <f t="shared" si="12"/>
        <v>0</v>
      </c>
      <c r="J133" s="163">
        <v>0</v>
      </c>
      <c r="K133" s="161">
        <f t="shared" si="13"/>
        <v>0</v>
      </c>
      <c r="L133" s="163">
        <v>1.8</v>
      </c>
      <c r="M133" s="161">
        <f t="shared" si="14"/>
        <v>2.8224</v>
      </c>
      <c r="N133" s="164">
        <v>20</v>
      </c>
      <c r="O133" s="165">
        <v>4</v>
      </c>
      <c r="P133" s="16" t="s">
        <v>116</v>
      </c>
    </row>
    <row r="134" spans="1:16" s="16" customFormat="1" ht="13.5" customHeight="1">
      <c r="A134" s="159" t="s">
        <v>467</v>
      </c>
      <c r="B134" s="159" t="s">
        <v>111</v>
      </c>
      <c r="C134" s="159" t="s">
        <v>389</v>
      </c>
      <c r="D134" s="16" t="s">
        <v>468</v>
      </c>
      <c r="E134" s="160" t="s">
        <v>469</v>
      </c>
      <c r="F134" s="159" t="s">
        <v>115</v>
      </c>
      <c r="G134" s="161">
        <v>4.887</v>
      </c>
      <c r="H134" s="162">
        <v>0</v>
      </c>
      <c r="I134" s="162">
        <f t="shared" si="12"/>
        <v>0</v>
      </c>
      <c r="J134" s="163">
        <v>0</v>
      </c>
      <c r="K134" s="161">
        <f t="shared" si="13"/>
        <v>0</v>
      </c>
      <c r="L134" s="163">
        <v>1.8</v>
      </c>
      <c r="M134" s="161">
        <f t="shared" si="14"/>
        <v>8.7966</v>
      </c>
      <c r="N134" s="164">
        <v>20</v>
      </c>
      <c r="O134" s="165">
        <v>4</v>
      </c>
      <c r="P134" s="16" t="s">
        <v>116</v>
      </c>
    </row>
    <row r="135" spans="1:16" s="16" customFormat="1" ht="13.5" customHeight="1">
      <c r="A135" s="159" t="s">
        <v>470</v>
      </c>
      <c r="B135" s="159" t="s">
        <v>111</v>
      </c>
      <c r="C135" s="159" t="s">
        <v>389</v>
      </c>
      <c r="D135" s="16" t="s">
        <v>471</v>
      </c>
      <c r="E135" s="160" t="s">
        <v>472</v>
      </c>
      <c r="F135" s="159" t="s">
        <v>115</v>
      </c>
      <c r="G135" s="161">
        <v>0.383</v>
      </c>
      <c r="H135" s="162">
        <v>0</v>
      </c>
      <c r="I135" s="162">
        <f t="shared" si="12"/>
        <v>0</v>
      </c>
      <c r="J135" s="163">
        <v>0</v>
      </c>
      <c r="K135" s="161">
        <f t="shared" si="13"/>
        <v>0</v>
      </c>
      <c r="L135" s="163">
        <v>1.8</v>
      </c>
      <c r="M135" s="161">
        <f t="shared" si="14"/>
        <v>0.6894</v>
      </c>
      <c r="N135" s="164">
        <v>20</v>
      </c>
      <c r="O135" s="165">
        <v>4</v>
      </c>
      <c r="P135" s="16" t="s">
        <v>116</v>
      </c>
    </row>
    <row r="136" spans="1:16" s="16" customFormat="1" ht="13.5" customHeight="1">
      <c r="A136" s="159" t="s">
        <v>473</v>
      </c>
      <c r="B136" s="159" t="s">
        <v>111</v>
      </c>
      <c r="C136" s="159" t="s">
        <v>389</v>
      </c>
      <c r="D136" s="16" t="s">
        <v>474</v>
      </c>
      <c r="E136" s="160" t="s">
        <v>475</v>
      </c>
      <c r="F136" s="159" t="s">
        <v>115</v>
      </c>
      <c r="G136" s="161">
        <v>1.13</v>
      </c>
      <c r="H136" s="162">
        <v>0</v>
      </c>
      <c r="I136" s="162">
        <f t="shared" si="12"/>
        <v>0</v>
      </c>
      <c r="J136" s="163">
        <v>0</v>
      </c>
      <c r="K136" s="161">
        <f t="shared" si="13"/>
        <v>0</v>
      </c>
      <c r="L136" s="163">
        <v>1.8</v>
      </c>
      <c r="M136" s="161">
        <f t="shared" si="14"/>
        <v>2.034</v>
      </c>
      <c r="N136" s="164">
        <v>20</v>
      </c>
      <c r="O136" s="165">
        <v>4</v>
      </c>
      <c r="P136" s="16" t="s">
        <v>116</v>
      </c>
    </row>
    <row r="137" spans="1:16" s="16" customFormat="1" ht="24" customHeight="1">
      <c r="A137" s="159" t="s">
        <v>476</v>
      </c>
      <c r="B137" s="159" t="s">
        <v>111</v>
      </c>
      <c r="C137" s="159" t="s">
        <v>389</v>
      </c>
      <c r="D137" s="16" t="s">
        <v>477</v>
      </c>
      <c r="E137" s="160" t="s">
        <v>478</v>
      </c>
      <c r="F137" s="159" t="s">
        <v>183</v>
      </c>
      <c r="G137" s="161">
        <v>10</v>
      </c>
      <c r="H137" s="162">
        <v>0</v>
      </c>
      <c r="I137" s="162">
        <f t="shared" si="12"/>
        <v>0</v>
      </c>
      <c r="J137" s="163">
        <v>0</v>
      </c>
      <c r="K137" s="161">
        <f t="shared" si="13"/>
        <v>0</v>
      </c>
      <c r="L137" s="163">
        <v>0.015</v>
      </c>
      <c r="M137" s="161">
        <f t="shared" si="14"/>
        <v>0.15</v>
      </c>
      <c r="N137" s="164">
        <v>20</v>
      </c>
      <c r="O137" s="165">
        <v>4</v>
      </c>
      <c r="P137" s="16" t="s">
        <v>116</v>
      </c>
    </row>
    <row r="138" spans="1:16" s="16" customFormat="1" ht="24" customHeight="1">
      <c r="A138" s="159" t="s">
        <v>479</v>
      </c>
      <c r="B138" s="159" t="s">
        <v>111</v>
      </c>
      <c r="C138" s="159" t="s">
        <v>389</v>
      </c>
      <c r="D138" s="16" t="s">
        <v>480</v>
      </c>
      <c r="E138" s="160" t="s">
        <v>481</v>
      </c>
      <c r="F138" s="159" t="s">
        <v>183</v>
      </c>
      <c r="G138" s="161">
        <v>1</v>
      </c>
      <c r="H138" s="162">
        <v>0</v>
      </c>
      <c r="I138" s="162">
        <f t="shared" si="12"/>
        <v>0</v>
      </c>
      <c r="J138" s="163">
        <v>0</v>
      </c>
      <c r="K138" s="161">
        <f t="shared" si="13"/>
        <v>0</v>
      </c>
      <c r="L138" s="163">
        <v>0.031</v>
      </c>
      <c r="M138" s="161">
        <f t="shared" si="14"/>
        <v>0.031</v>
      </c>
      <c r="N138" s="164">
        <v>20</v>
      </c>
      <c r="O138" s="165">
        <v>4</v>
      </c>
      <c r="P138" s="16" t="s">
        <v>116</v>
      </c>
    </row>
    <row r="139" spans="1:16" s="16" customFormat="1" ht="24" customHeight="1">
      <c r="A139" s="159" t="s">
        <v>482</v>
      </c>
      <c r="B139" s="159" t="s">
        <v>111</v>
      </c>
      <c r="C139" s="159" t="s">
        <v>389</v>
      </c>
      <c r="D139" s="16" t="s">
        <v>483</v>
      </c>
      <c r="E139" s="160" t="s">
        <v>484</v>
      </c>
      <c r="F139" s="159" t="s">
        <v>183</v>
      </c>
      <c r="G139" s="161">
        <v>1</v>
      </c>
      <c r="H139" s="162">
        <v>0</v>
      </c>
      <c r="I139" s="162">
        <f t="shared" si="12"/>
        <v>0</v>
      </c>
      <c r="J139" s="163">
        <v>0</v>
      </c>
      <c r="K139" s="161">
        <f t="shared" si="13"/>
        <v>0</v>
      </c>
      <c r="L139" s="163">
        <v>0.049</v>
      </c>
      <c r="M139" s="161">
        <f t="shared" si="14"/>
        <v>0.049</v>
      </c>
      <c r="N139" s="164">
        <v>20</v>
      </c>
      <c r="O139" s="165">
        <v>4</v>
      </c>
      <c r="P139" s="16" t="s">
        <v>116</v>
      </c>
    </row>
    <row r="140" spans="1:16" s="16" customFormat="1" ht="24" customHeight="1">
      <c r="A140" s="159" t="s">
        <v>485</v>
      </c>
      <c r="B140" s="159" t="s">
        <v>111</v>
      </c>
      <c r="C140" s="159" t="s">
        <v>389</v>
      </c>
      <c r="D140" s="16" t="s">
        <v>486</v>
      </c>
      <c r="E140" s="160" t="s">
        <v>487</v>
      </c>
      <c r="F140" s="159" t="s">
        <v>196</v>
      </c>
      <c r="G140" s="161">
        <v>1.8</v>
      </c>
      <c r="H140" s="162">
        <v>0</v>
      </c>
      <c r="I140" s="162">
        <f t="shared" si="12"/>
        <v>0</v>
      </c>
      <c r="J140" s="163">
        <v>0</v>
      </c>
      <c r="K140" s="161">
        <f t="shared" si="13"/>
        <v>0</v>
      </c>
      <c r="L140" s="163">
        <v>0.015</v>
      </c>
      <c r="M140" s="161">
        <f t="shared" si="14"/>
        <v>0.027</v>
      </c>
      <c r="N140" s="164">
        <v>20</v>
      </c>
      <c r="O140" s="165">
        <v>4</v>
      </c>
      <c r="P140" s="16" t="s">
        <v>116</v>
      </c>
    </row>
    <row r="141" spans="1:16" s="16" customFormat="1" ht="13.5" customHeight="1">
      <c r="A141" s="159" t="s">
        <v>488</v>
      </c>
      <c r="B141" s="159" t="s">
        <v>111</v>
      </c>
      <c r="C141" s="159" t="s">
        <v>389</v>
      </c>
      <c r="D141" s="16" t="s">
        <v>489</v>
      </c>
      <c r="E141" s="160" t="s">
        <v>490</v>
      </c>
      <c r="F141" s="159" t="s">
        <v>196</v>
      </c>
      <c r="G141" s="161">
        <v>2.7</v>
      </c>
      <c r="H141" s="162">
        <v>0</v>
      </c>
      <c r="I141" s="162">
        <f t="shared" si="12"/>
        <v>0</v>
      </c>
      <c r="J141" s="163">
        <v>0</v>
      </c>
      <c r="K141" s="161">
        <f t="shared" si="13"/>
        <v>0</v>
      </c>
      <c r="L141" s="163">
        <v>0.054</v>
      </c>
      <c r="M141" s="161">
        <f t="shared" si="14"/>
        <v>0.1458</v>
      </c>
      <c r="N141" s="164">
        <v>20</v>
      </c>
      <c r="O141" s="165">
        <v>4</v>
      </c>
      <c r="P141" s="16" t="s">
        <v>116</v>
      </c>
    </row>
    <row r="142" spans="1:16" s="16" customFormat="1" ht="13.5" customHeight="1">
      <c r="A142" s="159" t="s">
        <v>491</v>
      </c>
      <c r="B142" s="159" t="s">
        <v>111</v>
      </c>
      <c r="C142" s="159" t="s">
        <v>389</v>
      </c>
      <c r="D142" s="16" t="s">
        <v>492</v>
      </c>
      <c r="E142" s="160" t="s">
        <v>493</v>
      </c>
      <c r="F142" s="159" t="s">
        <v>196</v>
      </c>
      <c r="G142" s="161">
        <v>2.7</v>
      </c>
      <c r="H142" s="162">
        <v>0</v>
      </c>
      <c r="I142" s="162">
        <f t="shared" si="12"/>
        <v>0</v>
      </c>
      <c r="J142" s="163">
        <v>0</v>
      </c>
      <c r="K142" s="161">
        <f t="shared" si="13"/>
        <v>0</v>
      </c>
      <c r="L142" s="163">
        <v>0.04</v>
      </c>
      <c r="M142" s="161">
        <f t="shared" si="14"/>
        <v>0.10800000000000001</v>
      </c>
      <c r="N142" s="164">
        <v>20</v>
      </c>
      <c r="O142" s="165">
        <v>4</v>
      </c>
      <c r="P142" s="16" t="s">
        <v>116</v>
      </c>
    </row>
    <row r="143" spans="1:16" s="16" customFormat="1" ht="24" customHeight="1">
      <c r="A143" s="159" t="s">
        <v>494</v>
      </c>
      <c r="B143" s="159" t="s">
        <v>111</v>
      </c>
      <c r="C143" s="159" t="s">
        <v>389</v>
      </c>
      <c r="D143" s="16" t="s">
        <v>495</v>
      </c>
      <c r="E143" s="160" t="s">
        <v>496</v>
      </c>
      <c r="F143" s="159" t="s">
        <v>196</v>
      </c>
      <c r="G143" s="161">
        <v>78.8</v>
      </c>
      <c r="H143" s="162">
        <v>0</v>
      </c>
      <c r="I143" s="162">
        <f t="shared" si="12"/>
        <v>0</v>
      </c>
      <c r="J143" s="163">
        <v>0</v>
      </c>
      <c r="K143" s="161">
        <f t="shared" si="13"/>
        <v>0</v>
      </c>
      <c r="L143" s="163">
        <v>0.042</v>
      </c>
      <c r="M143" s="161">
        <f t="shared" si="14"/>
        <v>3.3096</v>
      </c>
      <c r="N143" s="164">
        <v>20</v>
      </c>
      <c r="O143" s="165">
        <v>4</v>
      </c>
      <c r="P143" s="16" t="s">
        <v>116</v>
      </c>
    </row>
    <row r="144" spans="1:16" s="16" customFormat="1" ht="24" customHeight="1">
      <c r="A144" s="159" t="s">
        <v>497</v>
      </c>
      <c r="B144" s="159" t="s">
        <v>111</v>
      </c>
      <c r="C144" s="159" t="s">
        <v>389</v>
      </c>
      <c r="D144" s="16" t="s">
        <v>498</v>
      </c>
      <c r="E144" s="160" t="s">
        <v>499</v>
      </c>
      <c r="F144" s="159" t="s">
        <v>196</v>
      </c>
      <c r="G144" s="161">
        <v>27.9</v>
      </c>
      <c r="H144" s="162">
        <v>0</v>
      </c>
      <c r="I144" s="162">
        <f t="shared" si="12"/>
        <v>0</v>
      </c>
      <c r="J144" s="163">
        <v>0</v>
      </c>
      <c r="K144" s="161">
        <f t="shared" si="13"/>
        <v>0</v>
      </c>
      <c r="L144" s="163">
        <v>0.065</v>
      </c>
      <c r="M144" s="161">
        <f t="shared" si="14"/>
        <v>1.8135</v>
      </c>
      <c r="N144" s="164">
        <v>20</v>
      </c>
      <c r="O144" s="165">
        <v>4</v>
      </c>
      <c r="P144" s="16" t="s">
        <v>116</v>
      </c>
    </row>
    <row r="145" spans="1:16" s="16" customFormat="1" ht="13.5" customHeight="1">
      <c r="A145" s="159" t="s">
        <v>500</v>
      </c>
      <c r="B145" s="159" t="s">
        <v>111</v>
      </c>
      <c r="C145" s="159" t="s">
        <v>389</v>
      </c>
      <c r="D145" s="16" t="s">
        <v>501</v>
      </c>
      <c r="E145" s="160" t="s">
        <v>502</v>
      </c>
      <c r="F145" s="159" t="s">
        <v>196</v>
      </c>
      <c r="G145" s="161">
        <v>1</v>
      </c>
      <c r="H145" s="162">
        <v>0</v>
      </c>
      <c r="I145" s="162">
        <f t="shared" si="12"/>
        <v>0</v>
      </c>
      <c r="J145" s="163">
        <v>0.00063</v>
      </c>
      <c r="K145" s="161">
        <f t="shared" si="13"/>
        <v>0.00063</v>
      </c>
      <c r="L145" s="163">
        <v>0.011</v>
      </c>
      <c r="M145" s="161">
        <f t="shared" si="14"/>
        <v>0.011</v>
      </c>
      <c r="N145" s="164">
        <v>20</v>
      </c>
      <c r="O145" s="165">
        <v>4</v>
      </c>
      <c r="P145" s="16" t="s">
        <v>116</v>
      </c>
    </row>
    <row r="146" spans="1:16" s="16" customFormat="1" ht="13.5" customHeight="1">
      <c r="A146" s="159" t="s">
        <v>503</v>
      </c>
      <c r="B146" s="159" t="s">
        <v>111</v>
      </c>
      <c r="C146" s="159" t="s">
        <v>389</v>
      </c>
      <c r="D146" s="16" t="s">
        <v>504</v>
      </c>
      <c r="E146" s="160" t="s">
        <v>505</v>
      </c>
      <c r="F146" s="159" t="s">
        <v>155</v>
      </c>
      <c r="G146" s="161">
        <v>164.478</v>
      </c>
      <c r="H146" s="162">
        <v>0</v>
      </c>
      <c r="I146" s="162">
        <f t="shared" si="12"/>
        <v>0</v>
      </c>
      <c r="J146" s="163">
        <v>0</v>
      </c>
      <c r="K146" s="161">
        <f t="shared" si="13"/>
        <v>0</v>
      </c>
      <c r="L146" s="163">
        <v>0.004</v>
      </c>
      <c r="M146" s="161">
        <f t="shared" si="14"/>
        <v>0.657912</v>
      </c>
      <c r="N146" s="164">
        <v>20</v>
      </c>
      <c r="O146" s="165">
        <v>4</v>
      </c>
      <c r="P146" s="16" t="s">
        <v>116</v>
      </c>
    </row>
    <row r="147" spans="1:16" s="16" customFormat="1" ht="13.5" customHeight="1">
      <c r="A147" s="159" t="s">
        <v>506</v>
      </c>
      <c r="B147" s="159" t="s">
        <v>111</v>
      </c>
      <c r="C147" s="159" t="s">
        <v>389</v>
      </c>
      <c r="D147" s="16" t="s">
        <v>507</v>
      </c>
      <c r="E147" s="160" t="s">
        <v>508</v>
      </c>
      <c r="F147" s="159" t="s">
        <v>155</v>
      </c>
      <c r="G147" s="161">
        <v>729.609</v>
      </c>
      <c r="H147" s="162">
        <v>0</v>
      </c>
      <c r="I147" s="162">
        <f t="shared" si="12"/>
        <v>0</v>
      </c>
      <c r="J147" s="163">
        <v>0</v>
      </c>
      <c r="K147" s="161">
        <f t="shared" si="13"/>
        <v>0</v>
      </c>
      <c r="L147" s="163">
        <v>0.01</v>
      </c>
      <c r="M147" s="161">
        <f t="shared" si="14"/>
        <v>7.29609</v>
      </c>
      <c r="N147" s="164">
        <v>20</v>
      </c>
      <c r="O147" s="165">
        <v>4</v>
      </c>
      <c r="P147" s="16" t="s">
        <v>116</v>
      </c>
    </row>
    <row r="148" spans="1:16" s="16" customFormat="1" ht="24" customHeight="1">
      <c r="A148" s="159" t="s">
        <v>509</v>
      </c>
      <c r="B148" s="159" t="s">
        <v>111</v>
      </c>
      <c r="C148" s="159" t="s">
        <v>389</v>
      </c>
      <c r="D148" s="16" t="s">
        <v>510</v>
      </c>
      <c r="E148" s="160" t="s">
        <v>511</v>
      </c>
      <c r="F148" s="159" t="s">
        <v>155</v>
      </c>
      <c r="G148" s="161">
        <v>284.256</v>
      </c>
      <c r="H148" s="162">
        <v>0</v>
      </c>
      <c r="I148" s="162">
        <f t="shared" si="12"/>
        <v>0</v>
      </c>
      <c r="J148" s="163">
        <v>0</v>
      </c>
      <c r="K148" s="161">
        <f t="shared" si="13"/>
        <v>0</v>
      </c>
      <c r="L148" s="163">
        <v>0.046</v>
      </c>
      <c r="M148" s="161">
        <f t="shared" si="14"/>
        <v>13.075775999999998</v>
      </c>
      <c r="N148" s="164">
        <v>20</v>
      </c>
      <c r="O148" s="165">
        <v>4</v>
      </c>
      <c r="P148" s="16" t="s">
        <v>116</v>
      </c>
    </row>
    <row r="149" spans="1:16" s="16" customFormat="1" ht="24" customHeight="1">
      <c r="A149" s="159" t="s">
        <v>512</v>
      </c>
      <c r="B149" s="159" t="s">
        <v>111</v>
      </c>
      <c r="C149" s="159" t="s">
        <v>389</v>
      </c>
      <c r="D149" s="16" t="s">
        <v>513</v>
      </c>
      <c r="E149" s="160" t="s">
        <v>514</v>
      </c>
      <c r="F149" s="159" t="s">
        <v>155</v>
      </c>
      <c r="G149" s="161">
        <v>610.469</v>
      </c>
      <c r="H149" s="162">
        <v>0</v>
      </c>
      <c r="I149" s="162">
        <f t="shared" si="12"/>
        <v>0</v>
      </c>
      <c r="J149" s="163">
        <v>0</v>
      </c>
      <c r="K149" s="161">
        <f t="shared" si="13"/>
        <v>0</v>
      </c>
      <c r="L149" s="163">
        <v>0.016</v>
      </c>
      <c r="M149" s="161">
        <f t="shared" si="14"/>
        <v>9.767504</v>
      </c>
      <c r="N149" s="164">
        <v>20</v>
      </c>
      <c r="O149" s="165">
        <v>4</v>
      </c>
      <c r="P149" s="16" t="s">
        <v>116</v>
      </c>
    </row>
    <row r="150" spans="1:16" s="16" customFormat="1" ht="24" customHeight="1">
      <c r="A150" s="159" t="s">
        <v>515</v>
      </c>
      <c r="B150" s="159" t="s">
        <v>111</v>
      </c>
      <c r="C150" s="159" t="s">
        <v>389</v>
      </c>
      <c r="D150" s="16" t="s">
        <v>516</v>
      </c>
      <c r="E150" s="160" t="s">
        <v>517</v>
      </c>
      <c r="F150" s="159" t="s">
        <v>155</v>
      </c>
      <c r="G150" s="161">
        <v>44.52</v>
      </c>
      <c r="H150" s="162">
        <v>0</v>
      </c>
      <c r="I150" s="162">
        <f t="shared" si="12"/>
        <v>0</v>
      </c>
      <c r="J150" s="163">
        <v>0</v>
      </c>
      <c r="K150" s="161">
        <f t="shared" si="13"/>
        <v>0</v>
      </c>
      <c r="L150" s="163">
        <v>0.059</v>
      </c>
      <c r="M150" s="161">
        <f t="shared" si="14"/>
        <v>2.62668</v>
      </c>
      <c r="N150" s="164">
        <v>20</v>
      </c>
      <c r="O150" s="165">
        <v>4</v>
      </c>
      <c r="P150" s="16" t="s">
        <v>116</v>
      </c>
    </row>
    <row r="151" spans="1:16" s="16" customFormat="1" ht="13.5" customHeight="1">
      <c r="A151" s="159" t="s">
        <v>518</v>
      </c>
      <c r="B151" s="159" t="s">
        <v>111</v>
      </c>
      <c r="C151" s="159" t="s">
        <v>389</v>
      </c>
      <c r="D151" s="16" t="s">
        <v>519</v>
      </c>
      <c r="E151" s="160" t="s">
        <v>520</v>
      </c>
      <c r="F151" s="159" t="s">
        <v>155</v>
      </c>
      <c r="G151" s="161">
        <v>54.188</v>
      </c>
      <c r="H151" s="162">
        <v>0</v>
      </c>
      <c r="I151" s="162">
        <f t="shared" si="12"/>
        <v>0</v>
      </c>
      <c r="J151" s="163">
        <v>0</v>
      </c>
      <c r="K151" s="161">
        <f t="shared" si="13"/>
        <v>0</v>
      </c>
      <c r="L151" s="163">
        <v>0.068</v>
      </c>
      <c r="M151" s="161">
        <f t="shared" si="14"/>
        <v>3.6847840000000005</v>
      </c>
      <c r="N151" s="164">
        <v>20</v>
      </c>
      <c r="O151" s="165">
        <v>4</v>
      </c>
      <c r="P151" s="16" t="s">
        <v>116</v>
      </c>
    </row>
    <row r="152" spans="1:16" s="16" customFormat="1" ht="24" customHeight="1">
      <c r="A152" s="159" t="s">
        <v>521</v>
      </c>
      <c r="B152" s="159" t="s">
        <v>111</v>
      </c>
      <c r="C152" s="159" t="s">
        <v>389</v>
      </c>
      <c r="D152" s="16" t="s">
        <v>522</v>
      </c>
      <c r="E152" s="160" t="s">
        <v>523</v>
      </c>
      <c r="F152" s="159" t="s">
        <v>140</v>
      </c>
      <c r="G152" s="161">
        <v>244.088</v>
      </c>
      <c r="H152" s="162">
        <v>0</v>
      </c>
      <c r="I152" s="162">
        <f t="shared" si="12"/>
        <v>0</v>
      </c>
      <c r="J152" s="163">
        <v>0</v>
      </c>
      <c r="K152" s="161">
        <f t="shared" si="13"/>
        <v>0</v>
      </c>
      <c r="L152" s="163">
        <v>0</v>
      </c>
      <c r="M152" s="161">
        <f t="shared" si="14"/>
        <v>0</v>
      </c>
      <c r="N152" s="164">
        <v>20</v>
      </c>
      <c r="O152" s="165">
        <v>4</v>
      </c>
      <c r="P152" s="16" t="s">
        <v>116</v>
      </c>
    </row>
    <row r="153" spans="1:16" s="16" customFormat="1" ht="24" customHeight="1">
      <c r="A153" s="159" t="s">
        <v>524</v>
      </c>
      <c r="B153" s="159" t="s">
        <v>111</v>
      </c>
      <c r="C153" s="159" t="s">
        <v>389</v>
      </c>
      <c r="D153" s="16" t="s">
        <v>525</v>
      </c>
      <c r="E153" s="160" t="s">
        <v>526</v>
      </c>
      <c r="F153" s="159" t="s">
        <v>140</v>
      </c>
      <c r="G153" s="161">
        <v>244.088</v>
      </c>
      <c r="H153" s="162">
        <v>0</v>
      </c>
      <c r="I153" s="162">
        <f t="shared" si="12"/>
        <v>0</v>
      </c>
      <c r="J153" s="163">
        <v>0</v>
      </c>
      <c r="K153" s="161">
        <f t="shared" si="13"/>
        <v>0</v>
      </c>
      <c r="L153" s="163">
        <v>0</v>
      </c>
      <c r="M153" s="161">
        <f t="shared" si="14"/>
        <v>0</v>
      </c>
      <c r="N153" s="164">
        <v>20</v>
      </c>
      <c r="O153" s="165">
        <v>4</v>
      </c>
      <c r="P153" s="16" t="s">
        <v>116</v>
      </c>
    </row>
    <row r="154" spans="1:16" s="16" customFormat="1" ht="13.5" customHeight="1">
      <c r="A154" s="159" t="s">
        <v>527</v>
      </c>
      <c r="B154" s="159" t="s">
        <v>111</v>
      </c>
      <c r="C154" s="159" t="s">
        <v>389</v>
      </c>
      <c r="D154" s="16" t="s">
        <v>528</v>
      </c>
      <c r="E154" s="160" t="s">
        <v>529</v>
      </c>
      <c r="F154" s="159" t="s">
        <v>115</v>
      </c>
      <c r="G154" s="161">
        <v>1.752</v>
      </c>
      <c r="H154" s="162">
        <v>0</v>
      </c>
      <c r="I154" s="162">
        <f t="shared" si="12"/>
        <v>0</v>
      </c>
      <c r="J154" s="163">
        <v>0</v>
      </c>
      <c r="K154" s="161">
        <f t="shared" si="13"/>
        <v>0</v>
      </c>
      <c r="L154" s="163">
        <v>0</v>
      </c>
      <c r="M154" s="161">
        <f t="shared" si="14"/>
        <v>0</v>
      </c>
      <c r="N154" s="164">
        <v>20</v>
      </c>
      <c r="O154" s="165">
        <v>4</v>
      </c>
      <c r="P154" s="16" t="s">
        <v>116</v>
      </c>
    </row>
    <row r="155" spans="1:16" s="16" customFormat="1" ht="13.5" customHeight="1">
      <c r="A155" s="159" t="s">
        <v>530</v>
      </c>
      <c r="B155" s="159" t="s">
        <v>111</v>
      </c>
      <c r="C155" s="159" t="s">
        <v>389</v>
      </c>
      <c r="D155" s="16" t="s">
        <v>531</v>
      </c>
      <c r="E155" s="160" t="s">
        <v>532</v>
      </c>
      <c r="F155" s="159" t="s">
        <v>140</v>
      </c>
      <c r="G155" s="161">
        <v>244.088</v>
      </c>
      <c r="H155" s="162">
        <v>0</v>
      </c>
      <c r="I155" s="162">
        <f t="shared" si="12"/>
        <v>0</v>
      </c>
      <c r="J155" s="163">
        <v>0</v>
      </c>
      <c r="K155" s="161">
        <f t="shared" si="13"/>
        <v>0</v>
      </c>
      <c r="L155" s="163">
        <v>0</v>
      </c>
      <c r="M155" s="161">
        <f t="shared" si="14"/>
        <v>0</v>
      </c>
      <c r="N155" s="164">
        <v>20</v>
      </c>
      <c r="O155" s="165">
        <v>4</v>
      </c>
      <c r="P155" s="16" t="s">
        <v>116</v>
      </c>
    </row>
    <row r="156" spans="1:16" s="16" customFormat="1" ht="24" customHeight="1">
      <c r="A156" s="159" t="s">
        <v>533</v>
      </c>
      <c r="B156" s="159" t="s">
        <v>111</v>
      </c>
      <c r="C156" s="159" t="s">
        <v>389</v>
      </c>
      <c r="D156" s="16" t="s">
        <v>534</v>
      </c>
      <c r="E156" s="160" t="s">
        <v>535</v>
      </c>
      <c r="F156" s="159" t="s">
        <v>140</v>
      </c>
      <c r="G156" s="161">
        <v>244.088</v>
      </c>
      <c r="H156" s="162">
        <v>0</v>
      </c>
      <c r="I156" s="162">
        <f t="shared" si="12"/>
        <v>0</v>
      </c>
      <c r="J156" s="163">
        <v>0</v>
      </c>
      <c r="K156" s="161">
        <f t="shared" si="13"/>
        <v>0</v>
      </c>
      <c r="L156" s="163">
        <v>0</v>
      </c>
      <c r="M156" s="161">
        <f t="shared" si="14"/>
        <v>0</v>
      </c>
      <c r="N156" s="164">
        <v>20</v>
      </c>
      <c r="O156" s="165">
        <v>4</v>
      </c>
      <c r="P156" s="16" t="s">
        <v>116</v>
      </c>
    </row>
    <row r="157" spans="1:16" s="16" customFormat="1" ht="13.5" customHeight="1">
      <c r="A157" s="159" t="s">
        <v>536</v>
      </c>
      <c r="B157" s="159" t="s">
        <v>111</v>
      </c>
      <c r="C157" s="159" t="s">
        <v>389</v>
      </c>
      <c r="D157" s="16" t="s">
        <v>537</v>
      </c>
      <c r="E157" s="160" t="s">
        <v>538</v>
      </c>
      <c r="F157" s="159" t="s">
        <v>140</v>
      </c>
      <c r="G157" s="161">
        <v>244.088</v>
      </c>
      <c r="H157" s="162">
        <v>0</v>
      </c>
      <c r="I157" s="162">
        <f t="shared" si="12"/>
        <v>0</v>
      </c>
      <c r="J157" s="163">
        <v>0</v>
      </c>
      <c r="K157" s="161">
        <f t="shared" si="13"/>
        <v>0</v>
      </c>
      <c r="L157" s="163">
        <v>0</v>
      </c>
      <c r="M157" s="161">
        <f t="shared" si="14"/>
        <v>0</v>
      </c>
      <c r="N157" s="164">
        <v>20</v>
      </c>
      <c r="O157" s="165">
        <v>4</v>
      </c>
      <c r="P157" s="16" t="s">
        <v>116</v>
      </c>
    </row>
    <row r="158" spans="1:16" s="16" customFormat="1" ht="24" customHeight="1">
      <c r="A158" s="159" t="s">
        <v>539</v>
      </c>
      <c r="B158" s="159" t="s">
        <v>111</v>
      </c>
      <c r="C158" s="159" t="s">
        <v>389</v>
      </c>
      <c r="D158" s="16" t="s">
        <v>540</v>
      </c>
      <c r="E158" s="160" t="s">
        <v>541</v>
      </c>
      <c r="F158" s="159" t="s">
        <v>140</v>
      </c>
      <c r="G158" s="161">
        <v>244.088</v>
      </c>
      <c r="H158" s="162">
        <v>0</v>
      </c>
      <c r="I158" s="162">
        <f t="shared" si="12"/>
        <v>0</v>
      </c>
      <c r="J158" s="163">
        <v>0</v>
      </c>
      <c r="K158" s="161">
        <f t="shared" si="13"/>
        <v>0</v>
      </c>
      <c r="L158" s="163">
        <v>0</v>
      </c>
      <c r="M158" s="161">
        <f t="shared" si="14"/>
        <v>0</v>
      </c>
      <c r="N158" s="164">
        <v>20</v>
      </c>
      <c r="O158" s="165">
        <v>4</v>
      </c>
      <c r="P158" s="16" t="s">
        <v>116</v>
      </c>
    </row>
    <row r="159" spans="1:16" s="16" customFormat="1" ht="24" customHeight="1">
      <c r="A159" s="159" t="s">
        <v>542</v>
      </c>
      <c r="B159" s="159" t="s">
        <v>111</v>
      </c>
      <c r="C159" s="159" t="s">
        <v>389</v>
      </c>
      <c r="D159" s="16" t="s">
        <v>543</v>
      </c>
      <c r="E159" s="160" t="s">
        <v>544</v>
      </c>
      <c r="F159" s="159" t="s">
        <v>140</v>
      </c>
      <c r="G159" s="161">
        <v>4.456</v>
      </c>
      <c r="H159" s="162">
        <v>0</v>
      </c>
      <c r="I159" s="162">
        <f t="shared" si="12"/>
        <v>0</v>
      </c>
      <c r="J159" s="163">
        <v>0</v>
      </c>
      <c r="K159" s="161">
        <f t="shared" si="13"/>
        <v>0</v>
      </c>
      <c r="L159" s="163">
        <v>0</v>
      </c>
      <c r="M159" s="161">
        <f t="shared" si="14"/>
        <v>0</v>
      </c>
      <c r="N159" s="164">
        <v>20</v>
      </c>
      <c r="O159" s="165">
        <v>4</v>
      </c>
      <c r="P159" s="16" t="s">
        <v>116</v>
      </c>
    </row>
    <row r="160" spans="1:16" s="16" customFormat="1" ht="13.5" customHeight="1">
      <c r="A160" s="159" t="s">
        <v>545</v>
      </c>
      <c r="B160" s="159" t="s">
        <v>111</v>
      </c>
      <c r="C160" s="159" t="s">
        <v>389</v>
      </c>
      <c r="D160" s="16" t="s">
        <v>546</v>
      </c>
      <c r="E160" s="160" t="s">
        <v>547</v>
      </c>
      <c r="F160" s="159" t="s">
        <v>140</v>
      </c>
      <c r="G160" s="161">
        <v>244.088</v>
      </c>
      <c r="H160" s="162">
        <v>0</v>
      </c>
      <c r="I160" s="162">
        <f t="shared" si="12"/>
        <v>0</v>
      </c>
      <c r="J160" s="163">
        <v>0</v>
      </c>
      <c r="K160" s="161">
        <f t="shared" si="13"/>
        <v>0</v>
      </c>
      <c r="L160" s="163">
        <v>0</v>
      </c>
      <c r="M160" s="161">
        <f t="shared" si="14"/>
        <v>0</v>
      </c>
      <c r="N160" s="164">
        <v>20</v>
      </c>
      <c r="O160" s="165">
        <v>4</v>
      </c>
      <c r="P160" s="16" t="s">
        <v>116</v>
      </c>
    </row>
    <row r="161" spans="2:16" s="139" customFormat="1" ht="12.75" customHeight="1">
      <c r="B161" s="140" t="s">
        <v>65</v>
      </c>
      <c r="D161" s="141" t="s">
        <v>428</v>
      </c>
      <c r="E161" s="141" t="s">
        <v>548</v>
      </c>
      <c r="I161" s="142">
        <f>I162</f>
        <v>0</v>
      </c>
      <c r="K161" s="143">
        <f>K162</f>
        <v>0</v>
      </c>
      <c r="M161" s="143">
        <f>M162</f>
        <v>0</v>
      </c>
      <c r="P161" s="141" t="s">
        <v>109</v>
      </c>
    </row>
    <row r="162" spans="1:16" s="16" customFormat="1" ht="13.5" customHeight="1">
      <c r="A162" s="159" t="s">
        <v>549</v>
      </c>
      <c r="B162" s="159" t="s">
        <v>111</v>
      </c>
      <c r="C162" s="159" t="s">
        <v>146</v>
      </c>
      <c r="D162" s="16" t="s">
        <v>550</v>
      </c>
      <c r="E162" s="160" t="s">
        <v>551</v>
      </c>
      <c r="F162" s="159" t="s">
        <v>140</v>
      </c>
      <c r="G162" s="161">
        <v>194.245</v>
      </c>
      <c r="H162" s="162">
        <v>0</v>
      </c>
      <c r="I162" s="162">
        <f>ROUND(G162*H162,2)</f>
        <v>0</v>
      </c>
      <c r="J162" s="163">
        <v>0</v>
      </c>
      <c r="K162" s="161">
        <f>G162*J162</f>
        <v>0</v>
      </c>
      <c r="L162" s="163">
        <v>0</v>
      </c>
      <c r="M162" s="161">
        <f>G162*L162</f>
        <v>0</v>
      </c>
      <c r="N162" s="164">
        <v>20</v>
      </c>
      <c r="O162" s="165">
        <v>4</v>
      </c>
      <c r="P162" s="16" t="s">
        <v>116</v>
      </c>
    </row>
    <row r="163" spans="2:16" s="139" customFormat="1" ht="12.75" customHeight="1">
      <c r="B163" s="135" t="s">
        <v>65</v>
      </c>
      <c r="D163" s="136" t="s">
        <v>52</v>
      </c>
      <c r="E163" s="136" t="s">
        <v>552</v>
      </c>
      <c r="I163" s="137">
        <f>I164+I181+I199+I201+I205+I207+I237+I272+I295+I305+I399+I407+I426+I433+I448+I452+I462+I476+I478</f>
        <v>0</v>
      </c>
      <c r="K163" s="138">
        <f>K164+K181+K199+K201+K205+K207+K237+K272+K295+K305+K399+K407+K426+K433+K448+K452+K462+K476+K478</f>
        <v>32.61912881</v>
      </c>
      <c r="M163" s="138">
        <f>M164+M181+M199+M201+M205+M207+M237+M272+M295+M305+M399+M407+M426+M433+M448+M452+M462+M476+M478</f>
        <v>20.20294858</v>
      </c>
      <c r="P163" s="136" t="s">
        <v>108</v>
      </c>
    </row>
    <row r="164" spans="2:16" s="139" customFormat="1" ht="12.75" customHeight="1">
      <c r="B164" s="140" t="s">
        <v>65</v>
      </c>
      <c r="D164" s="141" t="s">
        <v>553</v>
      </c>
      <c r="E164" s="141" t="s">
        <v>554</v>
      </c>
      <c r="I164" s="142">
        <f>SUM(I165:I180)</f>
        <v>0</v>
      </c>
      <c r="K164" s="143">
        <f>SUM(K165:K180)</f>
        <v>0.8299160000000001</v>
      </c>
      <c r="M164" s="143">
        <f>SUM(M165:M180)</f>
        <v>0</v>
      </c>
      <c r="P164" s="141" t="s">
        <v>109</v>
      </c>
    </row>
    <row r="165" spans="1:16" s="16" customFormat="1" ht="24" customHeight="1">
      <c r="A165" s="159" t="s">
        <v>555</v>
      </c>
      <c r="B165" s="159" t="s">
        <v>111</v>
      </c>
      <c r="C165" s="159" t="s">
        <v>553</v>
      </c>
      <c r="D165" s="16" t="s">
        <v>556</v>
      </c>
      <c r="E165" s="160" t="s">
        <v>557</v>
      </c>
      <c r="F165" s="159" t="s">
        <v>155</v>
      </c>
      <c r="G165" s="161">
        <v>43.939</v>
      </c>
      <c r="H165" s="162">
        <v>0</v>
      </c>
      <c r="I165" s="162">
        <f aca="true" t="shared" si="15" ref="I165:I180">ROUND(G165*H165,2)</f>
        <v>0</v>
      </c>
      <c r="J165" s="163">
        <v>0.003</v>
      </c>
      <c r="K165" s="161">
        <f aca="true" t="shared" si="16" ref="K165:K180">G165*J165</f>
        <v>0.131817</v>
      </c>
      <c r="L165" s="163">
        <v>0</v>
      </c>
      <c r="M165" s="161">
        <f aca="true" t="shared" si="17" ref="M165:M180">G165*L165</f>
        <v>0</v>
      </c>
      <c r="N165" s="164">
        <v>20</v>
      </c>
      <c r="O165" s="165">
        <v>16</v>
      </c>
      <c r="P165" s="16" t="s">
        <v>116</v>
      </c>
    </row>
    <row r="166" spans="1:16" s="16" customFormat="1" ht="13.5" customHeight="1">
      <c r="A166" s="159" t="s">
        <v>558</v>
      </c>
      <c r="B166" s="159" t="s">
        <v>111</v>
      </c>
      <c r="C166" s="159" t="s">
        <v>553</v>
      </c>
      <c r="D166" s="16" t="s">
        <v>559</v>
      </c>
      <c r="E166" s="160" t="s">
        <v>560</v>
      </c>
      <c r="F166" s="159" t="s">
        <v>155</v>
      </c>
      <c r="G166" s="161">
        <v>8.4</v>
      </c>
      <c r="H166" s="162">
        <v>0</v>
      </c>
      <c r="I166" s="162">
        <f t="shared" si="15"/>
        <v>0</v>
      </c>
      <c r="J166" s="163">
        <v>0.003</v>
      </c>
      <c r="K166" s="161">
        <f t="shared" si="16"/>
        <v>0.0252</v>
      </c>
      <c r="L166" s="163">
        <v>0</v>
      </c>
      <c r="M166" s="161">
        <f t="shared" si="17"/>
        <v>0</v>
      </c>
      <c r="N166" s="164">
        <v>20</v>
      </c>
      <c r="O166" s="165">
        <v>16</v>
      </c>
      <c r="P166" s="16" t="s">
        <v>116</v>
      </c>
    </row>
    <row r="167" spans="1:16" s="16" customFormat="1" ht="24" customHeight="1">
      <c r="A167" s="159" t="s">
        <v>561</v>
      </c>
      <c r="B167" s="159" t="s">
        <v>111</v>
      </c>
      <c r="C167" s="159" t="s">
        <v>553</v>
      </c>
      <c r="D167" s="16" t="s">
        <v>562</v>
      </c>
      <c r="E167" s="160" t="s">
        <v>563</v>
      </c>
      <c r="F167" s="159" t="s">
        <v>155</v>
      </c>
      <c r="G167" s="161">
        <v>0.6</v>
      </c>
      <c r="H167" s="162">
        <v>0</v>
      </c>
      <c r="I167" s="162">
        <f t="shared" si="15"/>
        <v>0</v>
      </c>
      <c r="J167" s="163">
        <v>0</v>
      </c>
      <c r="K167" s="161">
        <f t="shared" si="16"/>
        <v>0</v>
      </c>
      <c r="L167" s="163">
        <v>0</v>
      </c>
      <c r="M167" s="161">
        <f t="shared" si="17"/>
        <v>0</v>
      </c>
      <c r="N167" s="164">
        <v>20</v>
      </c>
      <c r="O167" s="165">
        <v>16</v>
      </c>
      <c r="P167" s="16" t="s">
        <v>116</v>
      </c>
    </row>
    <row r="168" spans="1:16" s="16" customFormat="1" ht="13.5" customHeight="1">
      <c r="A168" s="166" t="s">
        <v>564</v>
      </c>
      <c r="B168" s="166" t="s">
        <v>219</v>
      </c>
      <c r="C168" s="166" t="s">
        <v>220</v>
      </c>
      <c r="D168" s="167" t="s">
        <v>565</v>
      </c>
      <c r="E168" s="168" t="s">
        <v>566</v>
      </c>
      <c r="F168" s="166" t="s">
        <v>155</v>
      </c>
      <c r="G168" s="169">
        <v>0.678</v>
      </c>
      <c r="H168" s="170">
        <v>0</v>
      </c>
      <c r="I168" s="170">
        <f t="shared" si="15"/>
        <v>0</v>
      </c>
      <c r="J168" s="171">
        <v>0.00064</v>
      </c>
      <c r="K168" s="169">
        <f t="shared" si="16"/>
        <v>0.0004339200000000001</v>
      </c>
      <c r="L168" s="171">
        <v>0</v>
      </c>
      <c r="M168" s="169">
        <f t="shared" si="17"/>
        <v>0</v>
      </c>
      <c r="N168" s="172">
        <v>20</v>
      </c>
      <c r="O168" s="173">
        <v>32</v>
      </c>
      <c r="P168" s="167" t="s">
        <v>116</v>
      </c>
    </row>
    <row r="169" spans="1:16" s="16" customFormat="1" ht="13.5" customHeight="1">
      <c r="A169" s="159" t="s">
        <v>567</v>
      </c>
      <c r="B169" s="159" t="s">
        <v>111</v>
      </c>
      <c r="C169" s="159" t="s">
        <v>553</v>
      </c>
      <c r="D169" s="16" t="s">
        <v>568</v>
      </c>
      <c r="E169" s="160" t="s">
        <v>569</v>
      </c>
      <c r="F169" s="159" t="s">
        <v>155</v>
      </c>
      <c r="G169" s="161">
        <v>229.171</v>
      </c>
      <c r="H169" s="162">
        <v>0</v>
      </c>
      <c r="I169" s="162">
        <f t="shared" si="15"/>
        <v>0</v>
      </c>
      <c r="J169" s="163">
        <v>0.00102</v>
      </c>
      <c r="K169" s="161">
        <f t="shared" si="16"/>
        <v>0.23375442000000002</v>
      </c>
      <c r="L169" s="163">
        <v>0</v>
      </c>
      <c r="M169" s="161">
        <f t="shared" si="17"/>
        <v>0</v>
      </c>
      <c r="N169" s="164">
        <v>20</v>
      </c>
      <c r="O169" s="165">
        <v>16</v>
      </c>
      <c r="P169" s="16" t="s">
        <v>116</v>
      </c>
    </row>
    <row r="170" spans="1:16" s="16" customFormat="1" ht="13.5" customHeight="1">
      <c r="A170" s="159" t="s">
        <v>570</v>
      </c>
      <c r="B170" s="159" t="s">
        <v>111</v>
      </c>
      <c r="C170" s="159" t="s">
        <v>553</v>
      </c>
      <c r="D170" s="16" t="s">
        <v>571</v>
      </c>
      <c r="E170" s="160" t="s">
        <v>572</v>
      </c>
      <c r="F170" s="159" t="s">
        <v>155</v>
      </c>
      <c r="G170" s="161">
        <v>226.781</v>
      </c>
      <c r="H170" s="162">
        <v>0</v>
      </c>
      <c r="I170" s="162">
        <f t="shared" si="15"/>
        <v>0</v>
      </c>
      <c r="J170" s="163">
        <v>0.00077</v>
      </c>
      <c r="K170" s="161">
        <f t="shared" si="16"/>
        <v>0.17462137</v>
      </c>
      <c r="L170" s="163">
        <v>0</v>
      </c>
      <c r="M170" s="161">
        <f t="shared" si="17"/>
        <v>0</v>
      </c>
      <c r="N170" s="164">
        <v>20</v>
      </c>
      <c r="O170" s="165">
        <v>16</v>
      </c>
      <c r="P170" s="16" t="s">
        <v>116</v>
      </c>
    </row>
    <row r="171" spans="1:16" s="16" customFormat="1" ht="13.5" customHeight="1">
      <c r="A171" s="166" t="s">
        <v>573</v>
      </c>
      <c r="B171" s="166" t="s">
        <v>219</v>
      </c>
      <c r="C171" s="166" t="s">
        <v>220</v>
      </c>
      <c r="D171" s="167" t="s">
        <v>574</v>
      </c>
      <c r="E171" s="168" t="s">
        <v>575</v>
      </c>
      <c r="F171" s="166" t="s">
        <v>155</v>
      </c>
      <c r="G171" s="169">
        <v>272.137</v>
      </c>
      <c r="H171" s="170">
        <v>0</v>
      </c>
      <c r="I171" s="170">
        <f t="shared" si="15"/>
        <v>0</v>
      </c>
      <c r="J171" s="171">
        <v>0.00038</v>
      </c>
      <c r="K171" s="169">
        <f t="shared" si="16"/>
        <v>0.10341206</v>
      </c>
      <c r="L171" s="171">
        <v>0</v>
      </c>
      <c r="M171" s="169">
        <f t="shared" si="17"/>
        <v>0</v>
      </c>
      <c r="N171" s="172">
        <v>20</v>
      </c>
      <c r="O171" s="173">
        <v>32</v>
      </c>
      <c r="P171" s="167" t="s">
        <v>116</v>
      </c>
    </row>
    <row r="172" spans="1:16" s="16" customFormat="1" ht="13.5" customHeight="1">
      <c r="A172" s="159" t="s">
        <v>576</v>
      </c>
      <c r="B172" s="159" t="s">
        <v>111</v>
      </c>
      <c r="C172" s="159" t="s">
        <v>553</v>
      </c>
      <c r="D172" s="16" t="s">
        <v>577</v>
      </c>
      <c r="E172" s="160" t="s">
        <v>578</v>
      </c>
      <c r="F172" s="159" t="s">
        <v>155</v>
      </c>
      <c r="G172" s="161">
        <v>180.528</v>
      </c>
      <c r="H172" s="162">
        <v>0</v>
      </c>
      <c r="I172" s="162">
        <f t="shared" si="15"/>
        <v>0</v>
      </c>
      <c r="J172" s="163">
        <v>0</v>
      </c>
      <c r="K172" s="161">
        <f t="shared" si="16"/>
        <v>0</v>
      </c>
      <c r="L172" s="163">
        <v>0</v>
      </c>
      <c r="M172" s="161">
        <f t="shared" si="17"/>
        <v>0</v>
      </c>
      <c r="N172" s="164">
        <v>20</v>
      </c>
      <c r="O172" s="165">
        <v>16</v>
      </c>
      <c r="P172" s="16" t="s">
        <v>116</v>
      </c>
    </row>
    <row r="173" spans="1:16" s="16" customFormat="1" ht="13.5" customHeight="1">
      <c r="A173" s="166" t="s">
        <v>579</v>
      </c>
      <c r="B173" s="166" t="s">
        <v>219</v>
      </c>
      <c r="C173" s="166" t="s">
        <v>220</v>
      </c>
      <c r="D173" s="167" t="s">
        <v>580</v>
      </c>
      <c r="E173" s="168" t="s">
        <v>581</v>
      </c>
      <c r="F173" s="166" t="s">
        <v>155</v>
      </c>
      <c r="G173" s="169">
        <v>189.554</v>
      </c>
      <c r="H173" s="170">
        <v>0</v>
      </c>
      <c r="I173" s="170">
        <f t="shared" si="15"/>
        <v>0</v>
      </c>
      <c r="J173" s="171">
        <v>0.0003</v>
      </c>
      <c r="K173" s="169">
        <f t="shared" si="16"/>
        <v>0.0568662</v>
      </c>
      <c r="L173" s="171">
        <v>0</v>
      </c>
      <c r="M173" s="169">
        <f t="shared" si="17"/>
        <v>0</v>
      </c>
      <c r="N173" s="172">
        <v>20</v>
      </c>
      <c r="O173" s="173">
        <v>32</v>
      </c>
      <c r="P173" s="167" t="s">
        <v>116</v>
      </c>
    </row>
    <row r="174" spans="1:16" s="16" customFormat="1" ht="13.5" customHeight="1">
      <c r="A174" s="159" t="s">
        <v>582</v>
      </c>
      <c r="B174" s="159" t="s">
        <v>111</v>
      </c>
      <c r="C174" s="159" t="s">
        <v>553</v>
      </c>
      <c r="D174" s="16" t="s">
        <v>583</v>
      </c>
      <c r="E174" s="160" t="s">
        <v>584</v>
      </c>
      <c r="F174" s="159" t="s">
        <v>155</v>
      </c>
      <c r="G174" s="161">
        <v>8.431</v>
      </c>
      <c r="H174" s="162">
        <v>0</v>
      </c>
      <c r="I174" s="162">
        <f t="shared" si="15"/>
        <v>0</v>
      </c>
      <c r="J174" s="163">
        <v>0</v>
      </c>
      <c r="K174" s="161">
        <f t="shared" si="16"/>
        <v>0</v>
      </c>
      <c r="L174" s="163">
        <v>0</v>
      </c>
      <c r="M174" s="161">
        <f t="shared" si="17"/>
        <v>0</v>
      </c>
      <c r="N174" s="164">
        <v>20</v>
      </c>
      <c r="O174" s="165">
        <v>16</v>
      </c>
      <c r="P174" s="16" t="s">
        <v>116</v>
      </c>
    </row>
    <row r="175" spans="1:16" s="16" customFormat="1" ht="13.5" customHeight="1">
      <c r="A175" s="166" t="s">
        <v>585</v>
      </c>
      <c r="B175" s="166" t="s">
        <v>219</v>
      </c>
      <c r="C175" s="166" t="s">
        <v>220</v>
      </c>
      <c r="D175" s="167" t="s">
        <v>586</v>
      </c>
      <c r="E175" s="168" t="s">
        <v>587</v>
      </c>
      <c r="F175" s="166" t="s">
        <v>140</v>
      </c>
      <c r="G175" s="169">
        <v>0.003</v>
      </c>
      <c r="H175" s="170">
        <v>0</v>
      </c>
      <c r="I175" s="170">
        <f t="shared" si="15"/>
        <v>0</v>
      </c>
      <c r="J175" s="171">
        <v>1</v>
      </c>
      <c r="K175" s="169">
        <f t="shared" si="16"/>
        <v>0.003</v>
      </c>
      <c r="L175" s="171">
        <v>0</v>
      </c>
      <c r="M175" s="169">
        <f t="shared" si="17"/>
        <v>0</v>
      </c>
      <c r="N175" s="172">
        <v>20</v>
      </c>
      <c r="O175" s="173">
        <v>32</v>
      </c>
      <c r="P175" s="167" t="s">
        <v>116</v>
      </c>
    </row>
    <row r="176" spans="1:16" s="16" customFormat="1" ht="13.5" customHeight="1">
      <c r="A176" s="159" t="s">
        <v>588</v>
      </c>
      <c r="B176" s="159" t="s">
        <v>111</v>
      </c>
      <c r="C176" s="159" t="s">
        <v>553</v>
      </c>
      <c r="D176" s="16" t="s">
        <v>589</v>
      </c>
      <c r="E176" s="160" t="s">
        <v>590</v>
      </c>
      <c r="F176" s="159" t="s">
        <v>155</v>
      </c>
      <c r="G176" s="161">
        <v>8.431</v>
      </c>
      <c r="H176" s="162">
        <v>0</v>
      </c>
      <c r="I176" s="162">
        <f t="shared" si="15"/>
        <v>0</v>
      </c>
      <c r="J176" s="163">
        <v>0.0004</v>
      </c>
      <c r="K176" s="161">
        <f t="shared" si="16"/>
        <v>0.0033724</v>
      </c>
      <c r="L176" s="163">
        <v>0</v>
      </c>
      <c r="M176" s="161">
        <f t="shared" si="17"/>
        <v>0</v>
      </c>
      <c r="N176" s="164">
        <v>20</v>
      </c>
      <c r="O176" s="165">
        <v>16</v>
      </c>
      <c r="P176" s="16" t="s">
        <v>116</v>
      </c>
    </row>
    <row r="177" spans="1:16" s="16" customFormat="1" ht="13.5" customHeight="1">
      <c r="A177" s="166" t="s">
        <v>591</v>
      </c>
      <c r="B177" s="166" t="s">
        <v>219</v>
      </c>
      <c r="C177" s="166" t="s">
        <v>220</v>
      </c>
      <c r="D177" s="167" t="s">
        <v>592</v>
      </c>
      <c r="E177" s="168" t="s">
        <v>593</v>
      </c>
      <c r="F177" s="166" t="s">
        <v>155</v>
      </c>
      <c r="G177" s="169">
        <v>10.117</v>
      </c>
      <c r="H177" s="170">
        <v>0</v>
      </c>
      <c r="I177" s="170">
        <f t="shared" si="15"/>
        <v>0</v>
      </c>
      <c r="J177" s="171">
        <v>0.0045</v>
      </c>
      <c r="K177" s="169">
        <f t="shared" si="16"/>
        <v>0.0455265</v>
      </c>
      <c r="L177" s="171">
        <v>0</v>
      </c>
      <c r="M177" s="169">
        <f t="shared" si="17"/>
        <v>0</v>
      </c>
      <c r="N177" s="172">
        <v>20</v>
      </c>
      <c r="O177" s="173">
        <v>32</v>
      </c>
      <c r="P177" s="167" t="s">
        <v>116</v>
      </c>
    </row>
    <row r="178" spans="1:16" s="16" customFormat="1" ht="13.5" customHeight="1">
      <c r="A178" s="159" t="s">
        <v>594</v>
      </c>
      <c r="B178" s="159" t="s">
        <v>111</v>
      </c>
      <c r="C178" s="159" t="s">
        <v>553</v>
      </c>
      <c r="D178" s="16" t="s">
        <v>595</v>
      </c>
      <c r="E178" s="160" t="s">
        <v>596</v>
      </c>
      <c r="F178" s="159" t="s">
        <v>196</v>
      </c>
      <c r="G178" s="161">
        <v>97.67</v>
      </c>
      <c r="H178" s="162">
        <v>0</v>
      </c>
      <c r="I178" s="162">
        <f t="shared" si="15"/>
        <v>0</v>
      </c>
      <c r="J178" s="163">
        <v>0.00016</v>
      </c>
      <c r="K178" s="161">
        <f t="shared" si="16"/>
        <v>0.0156272</v>
      </c>
      <c r="L178" s="163">
        <v>0</v>
      </c>
      <c r="M178" s="161">
        <f t="shared" si="17"/>
        <v>0</v>
      </c>
      <c r="N178" s="164">
        <v>20</v>
      </c>
      <c r="O178" s="165">
        <v>16</v>
      </c>
      <c r="P178" s="16" t="s">
        <v>116</v>
      </c>
    </row>
    <row r="179" spans="1:16" s="16" customFormat="1" ht="13.5" customHeight="1">
      <c r="A179" s="159" t="s">
        <v>597</v>
      </c>
      <c r="B179" s="159" t="s">
        <v>111</v>
      </c>
      <c r="C179" s="159" t="s">
        <v>553</v>
      </c>
      <c r="D179" s="16" t="s">
        <v>598</v>
      </c>
      <c r="E179" s="160" t="s">
        <v>599</v>
      </c>
      <c r="F179" s="159" t="s">
        <v>183</v>
      </c>
      <c r="G179" s="161">
        <v>3628.493</v>
      </c>
      <c r="H179" s="162">
        <v>0</v>
      </c>
      <c r="I179" s="162">
        <f t="shared" si="15"/>
        <v>0</v>
      </c>
      <c r="J179" s="163">
        <v>1E-05</v>
      </c>
      <c r="K179" s="161">
        <f t="shared" si="16"/>
        <v>0.03628493</v>
      </c>
      <c r="L179" s="163">
        <v>0</v>
      </c>
      <c r="M179" s="161">
        <f t="shared" si="17"/>
        <v>0</v>
      </c>
      <c r="N179" s="164">
        <v>20</v>
      </c>
      <c r="O179" s="165">
        <v>16</v>
      </c>
      <c r="P179" s="16" t="s">
        <v>116</v>
      </c>
    </row>
    <row r="180" spans="1:16" s="16" customFormat="1" ht="24" customHeight="1">
      <c r="A180" s="159" t="s">
        <v>600</v>
      </c>
      <c r="B180" s="159" t="s">
        <v>111</v>
      </c>
      <c r="C180" s="159" t="s">
        <v>553</v>
      </c>
      <c r="D180" s="16" t="s">
        <v>601</v>
      </c>
      <c r="E180" s="160" t="s">
        <v>602</v>
      </c>
      <c r="F180" s="159" t="s">
        <v>48</v>
      </c>
      <c r="G180" s="161">
        <v>0</v>
      </c>
      <c r="H180" s="162">
        <v>0</v>
      </c>
      <c r="I180" s="162">
        <f t="shared" si="15"/>
        <v>0</v>
      </c>
      <c r="J180" s="163">
        <v>0</v>
      </c>
      <c r="K180" s="161">
        <f t="shared" si="16"/>
        <v>0</v>
      </c>
      <c r="L180" s="163">
        <v>0</v>
      </c>
      <c r="M180" s="161">
        <f t="shared" si="17"/>
        <v>0</v>
      </c>
      <c r="N180" s="164">
        <v>20</v>
      </c>
      <c r="O180" s="165">
        <v>16</v>
      </c>
      <c r="P180" s="16" t="s">
        <v>116</v>
      </c>
    </row>
    <row r="181" spans="2:16" s="139" customFormat="1" ht="12.75" customHeight="1">
      <c r="B181" s="140" t="s">
        <v>65</v>
      </c>
      <c r="D181" s="141" t="s">
        <v>603</v>
      </c>
      <c r="E181" s="141" t="s">
        <v>604</v>
      </c>
      <c r="I181" s="142">
        <f>SUM(I182:I198)</f>
        <v>0</v>
      </c>
      <c r="K181" s="143">
        <f>SUM(K182:K198)</f>
        <v>1.00243914</v>
      </c>
      <c r="M181" s="143">
        <f>SUM(M182:M198)</f>
        <v>0</v>
      </c>
      <c r="P181" s="141" t="s">
        <v>109</v>
      </c>
    </row>
    <row r="182" spans="1:16" s="16" customFormat="1" ht="13.5" customHeight="1">
      <c r="A182" s="159" t="s">
        <v>605</v>
      </c>
      <c r="B182" s="159" t="s">
        <v>111</v>
      </c>
      <c r="C182" s="159" t="s">
        <v>244</v>
      </c>
      <c r="D182" s="16" t="s">
        <v>606</v>
      </c>
      <c r="E182" s="160" t="s">
        <v>607</v>
      </c>
      <c r="F182" s="159" t="s">
        <v>247</v>
      </c>
      <c r="G182" s="161">
        <v>1</v>
      </c>
      <c r="H182" s="162">
        <v>0</v>
      </c>
      <c r="I182" s="162">
        <f aca="true" t="shared" si="18" ref="I182:I198">ROUND(G182*H182,2)</f>
        <v>0</v>
      </c>
      <c r="J182" s="163">
        <v>0</v>
      </c>
      <c r="K182" s="161">
        <f aca="true" t="shared" si="19" ref="K182:K198">G182*J182</f>
        <v>0</v>
      </c>
      <c r="L182" s="163">
        <v>0</v>
      </c>
      <c r="M182" s="161">
        <f aca="true" t="shared" si="20" ref="M182:M198">G182*L182</f>
        <v>0</v>
      </c>
      <c r="N182" s="164">
        <v>20</v>
      </c>
      <c r="O182" s="165">
        <v>16</v>
      </c>
      <c r="P182" s="16" t="s">
        <v>116</v>
      </c>
    </row>
    <row r="183" spans="1:16" s="16" customFormat="1" ht="24" customHeight="1">
      <c r="A183" s="159" t="s">
        <v>608</v>
      </c>
      <c r="B183" s="159" t="s">
        <v>111</v>
      </c>
      <c r="C183" s="159" t="s">
        <v>603</v>
      </c>
      <c r="D183" s="16" t="s">
        <v>609</v>
      </c>
      <c r="E183" s="160" t="s">
        <v>610</v>
      </c>
      <c r="F183" s="159" t="s">
        <v>155</v>
      </c>
      <c r="G183" s="161">
        <v>21.018</v>
      </c>
      <c r="H183" s="162">
        <v>0</v>
      </c>
      <c r="I183" s="162">
        <f t="shared" si="18"/>
        <v>0</v>
      </c>
      <c r="J183" s="163">
        <v>0</v>
      </c>
      <c r="K183" s="161">
        <f t="shared" si="19"/>
        <v>0</v>
      </c>
      <c r="L183" s="163">
        <v>0</v>
      </c>
      <c r="M183" s="161">
        <f t="shared" si="20"/>
        <v>0</v>
      </c>
      <c r="N183" s="164">
        <v>20</v>
      </c>
      <c r="O183" s="165">
        <v>16</v>
      </c>
      <c r="P183" s="16" t="s">
        <v>116</v>
      </c>
    </row>
    <row r="184" spans="1:16" s="16" customFormat="1" ht="13.5" customHeight="1">
      <c r="A184" s="166" t="s">
        <v>611</v>
      </c>
      <c r="B184" s="166" t="s">
        <v>219</v>
      </c>
      <c r="C184" s="166" t="s">
        <v>220</v>
      </c>
      <c r="D184" s="167" t="s">
        <v>612</v>
      </c>
      <c r="E184" s="168" t="s">
        <v>613</v>
      </c>
      <c r="F184" s="166" t="s">
        <v>155</v>
      </c>
      <c r="G184" s="169">
        <v>21.438</v>
      </c>
      <c r="H184" s="170">
        <v>0</v>
      </c>
      <c r="I184" s="170">
        <f t="shared" si="18"/>
        <v>0</v>
      </c>
      <c r="J184" s="171">
        <v>0.01</v>
      </c>
      <c r="K184" s="169">
        <f t="shared" si="19"/>
        <v>0.21438</v>
      </c>
      <c r="L184" s="171">
        <v>0</v>
      </c>
      <c r="M184" s="169">
        <f t="shared" si="20"/>
        <v>0</v>
      </c>
      <c r="N184" s="172">
        <v>20</v>
      </c>
      <c r="O184" s="173">
        <v>32</v>
      </c>
      <c r="P184" s="167" t="s">
        <v>116</v>
      </c>
    </row>
    <row r="185" spans="1:16" s="16" customFormat="1" ht="24" customHeight="1">
      <c r="A185" s="159" t="s">
        <v>614</v>
      </c>
      <c r="B185" s="159" t="s">
        <v>111</v>
      </c>
      <c r="C185" s="159" t="s">
        <v>603</v>
      </c>
      <c r="D185" s="16" t="s">
        <v>615</v>
      </c>
      <c r="E185" s="160" t="s">
        <v>616</v>
      </c>
      <c r="F185" s="159" t="s">
        <v>155</v>
      </c>
      <c r="G185" s="161">
        <v>186.028</v>
      </c>
      <c r="H185" s="162">
        <v>0</v>
      </c>
      <c r="I185" s="162">
        <f t="shared" si="18"/>
        <v>0</v>
      </c>
      <c r="J185" s="163">
        <v>0</v>
      </c>
      <c r="K185" s="161">
        <f t="shared" si="19"/>
        <v>0</v>
      </c>
      <c r="L185" s="163">
        <v>0</v>
      </c>
      <c r="M185" s="161">
        <f t="shared" si="20"/>
        <v>0</v>
      </c>
      <c r="N185" s="164">
        <v>20</v>
      </c>
      <c r="O185" s="165">
        <v>16</v>
      </c>
      <c r="P185" s="16" t="s">
        <v>116</v>
      </c>
    </row>
    <row r="186" spans="1:16" s="16" customFormat="1" ht="13.5" customHeight="1">
      <c r="A186" s="166" t="s">
        <v>617</v>
      </c>
      <c r="B186" s="166" t="s">
        <v>219</v>
      </c>
      <c r="C186" s="166" t="s">
        <v>220</v>
      </c>
      <c r="D186" s="167" t="s">
        <v>618</v>
      </c>
      <c r="E186" s="168" t="s">
        <v>619</v>
      </c>
      <c r="F186" s="166" t="s">
        <v>155</v>
      </c>
      <c r="G186" s="169">
        <v>153.609</v>
      </c>
      <c r="H186" s="170">
        <v>0</v>
      </c>
      <c r="I186" s="170">
        <f t="shared" si="18"/>
        <v>0</v>
      </c>
      <c r="J186" s="171">
        <v>0.0015</v>
      </c>
      <c r="K186" s="169">
        <f t="shared" si="19"/>
        <v>0.23041350000000002</v>
      </c>
      <c r="L186" s="171">
        <v>0</v>
      </c>
      <c r="M186" s="169">
        <f t="shared" si="20"/>
        <v>0</v>
      </c>
      <c r="N186" s="172">
        <v>20</v>
      </c>
      <c r="O186" s="173">
        <v>32</v>
      </c>
      <c r="P186" s="167" t="s">
        <v>116</v>
      </c>
    </row>
    <row r="187" spans="1:16" s="16" customFormat="1" ht="13.5" customHeight="1">
      <c r="A187" s="166" t="s">
        <v>620</v>
      </c>
      <c r="B187" s="166" t="s">
        <v>219</v>
      </c>
      <c r="C187" s="166" t="s">
        <v>220</v>
      </c>
      <c r="D187" s="167" t="s">
        <v>621</v>
      </c>
      <c r="E187" s="168" t="s">
        <v>622</v>
      </c>
      <c r="F187" s="166" t="s">
        <v>155</v>
      </c>
      <c r="G187" s="169">
        <v>30.53</v>
      </c>
      <c r="H187" s="170">
        <v>0</v>
      </c>
      <c r="I187" s="170">
        <f t="shared" si="18"/>
        <v>0</v>
      </c>
      <c r="J187" s="171">
        <v>0.0024</v>
      </c>
      <c r="K187" s="169">
        <f t="shared" si="19"/>
        <v>0.07327199999999999</v>
      </c>
      <c r="L187" s="171">
        <v>0</v>
      </c>
      <c r="M187" s="169">
        <f t="shared" si="20"/>
        <v>0</v>
      </c>
      <c r="N187" s="172">
        <v>20</v>
      </c>
      <c r="O187" s="173">
        <v>32</v>
      </c>
      <c r="P187" s="167" t="s">
        <v>116</v>
      </c>
    </row>
    <row r="188" spans="1:16" s="16" customFormat="1" ht="13.5" customHeight="1">
      <c r="A188" s="166" t="s">
        <v>623</v>
      </c>
      <c r="B188" s="166" t="s">
        <v>219</v>
      </c>
      <c r="C188" s="166" t="s">
        <v>220</v>
      </c>
      <c r="D188" s="167" t="s">
        <v>624</v>
      </c>
      <c r="E188" s="168" t="s">
        <v>625</v>
      </c>
      <c r="F188" s="166" t="s">
        <v>155</v>
      </c>
      <c r="G188" s="169">
        <v>5.638</v>
      </c>
      <c r="H188" s="170">
        <v>0</v>
      </c>
      <c r="I188" s="170">
        <f t="shared" si="18"/>
        <v>0</v>
      </c>
      <c r="J188" s="171">
        <v>0.0032</v>
      </c>
      <c r="K188" s="169">
        <f t="shared" si="19"/>
        <v>0.0180416</v>
      </c>
      <c r="L188" s="171">
        <v>0</v>
      </c>
      <c r="M188" s="169">
        <f t="shared" si="20"/>
        <v>0</v>
      </c>
      <c r="N188" s="172">
        <v>20</v>
      </c>
      <c r="O188" s="173">
        <v>32</v>
      </c>
      <c r="P188" s="167" t="s">
        <v>116</v>
      </c>
    </row>
    <row r="189" spans="1:16" s="16" customFormat="1" ht="13.5" customHeight="1">
      <c r="A189" s="159" t="s">
        <v>626</v>
      </c>
      <c r="B189" s="159" t="s">
        <v>111</v>
      </c>
      <c r="C189" s="159" t="s">
        <v>603</v>
      </c>
      <c r="D189" s="16" t="s">
        <v>627</v>
      </c>
      <c r="E189" s="160" t="s">
        <v>628</v>
      </c>
      <c r="F189" s="159" t="s">
        <v>196</v>
      </c>
      <c r="G189" s="161">
        <v>230.32</v>
      </c>
      <c r="H189" s="162">
        <v>0</v>
      </c>
      <c r="I189" s="162">
        <f t="shared" si="18"/>
        <v>0</v>
      </c>
      <c r="J189" s="163">
        <v>0</v>
      </c>
      <c r="K189" s="161">
        <f t="shared" si="19"/>
        <v>0</v>
      </c>
      <c r="L189" s="163">
        <v>0</v>
      </c>
      <c r="M189" s="161">
        <f t="shared" si="20"/>
        <v>0</v>
      </c>
      <c r="N189" s="164">
        <v>20</v>
      </c>
      <c r="O189" s="165">
        <v>16</v>
      </c>
      <c r="P189" s="16" t="s">
        <v>116</v>
      </c>
    </row>
    <row r="190" spans="1:16" s="16" customFormat="1" ht="13.5" customHeight="1">
      <c r="A190" s="166" t="s">
        <v>629</v>
      </c>
      <c r="B190" s="166" t="s">
        <v>219</v>
      </c>
      <c r="C190" s="166" t="s">
        <v>220</v>
      </c>
      <c r="D190" s="167" t="s">
        <v>630</v>
      </c>
      <c r="E190" s="168" t="s">
        <v>631</v>
      </c>
      <c r="F190" s="166" t="s">
        <v>196</v>
      </c>
      <c r="G190" s="169">
        <v>234.926</v>
      </c>
      <c r="H190" s="170">
        <v>0</v>
      </c>
      <c r="I190" s="170">
        <f t="shared" si="18"/>
        <v>0</v>
      </c>
      <c r="J190" s="171">
        <v>2E-05</v>
      </c>
      <c r="K190" s="169">
        <f t="shared" si="19"/>
        <v>0.00469852</v>
      </c>
      <c r="L190" s="171">
        <v>0</v>
      </c>
      <c r="M190" s="169">
        <f t="shared" si="20"/>
        <v>0</v>
      </c>
      <c r="N190" s="172">
        <v>20</v>
      </c>
      <c r="O190" s="173">
        <v>32</v>
      </c>
      <c r="P190" s="167" t="s">
        <v>116</v>
      </c>
    </row>
    <row r="191" spans="1:16" s="16" customFormat="1" ht="24" customHeight="1">
      <c r="A191" s="159" t="s">
        <v>632</v>
      </c>
      <c r="B191" s="159" t="s">
        <v>111</v>
      </c>
      <c r="C191" s="159" t="s">
        <v>603</v>
      </c>
      <c r="D191" s="16" t="s">
        <v>633</v>
      </c>
      <c r="E191" s="160" t="s">
        <v>634</v>
      </c>
      <c r="F191" s="159" t="s">
        <v>155</v>
      </c>
      <c r="G191" s="161">
        <v>22.035</v>
      </c>
      <c r="H191" s="162">
        <v>0</v>
      </c>
      <c r="I191" s="162">
        <f t="shared" si="18"/>
        <v>0</v>
      </c>
      <c r="J191" s="163">
        <v>0</v>
      </c>
      <c r="K191" s="161">
        <f t="shared" si="19"/>
        <v>0</v>
      </c>
      <c r="L191" s="163">
        <v>0</v>
      </c>
      <c r="M191" s="161">
        <f t="shared" si="20"/>
        <v>0</v>
      </c>
      <c r="N191" s="164">
        <v>20</v>
      </c>
      <c r="O191" s="165">
        <v>16</v>
      </c>
      <c r="P191" s="16" t="s">
        <v>116</v>
      </c>
    </row>
    <row r="192" spans="1:16" s="16" customFormat="1" ht="13.5" customHeight="1">
      <c r="A192" s="166" t="s">
        <v>635</v>
      </c>
      <c r="B192" s="166" t="s">
        <v>219</v>
      </c>
      <c r="C192" s="166" t="s">
        <v>220</v>
      </c>
      <c r="D192" s="167" t="s">
        <v>636</v>
      </c>
      <c r="E192" s="168" t="s">
        <v>637</v>
      </c>
      <c r="F192" s="166" t="s">
        <v>155</v>
      </c>
      <c r="G192" s="169">
        <v>22.476</v>
      </c>
      <c r="H192" s="170">
        <v>0</v>
      </c>
      <c r="I192" s="170">
        <f t="shared" si="18"/>
        <v>0</v>
      </c>
      <c r="J192" s="171">
        <v>0.008</v>
      </c>
      <c r="K192" s="169">
        <f t="shared" si="19"/>
        <v>0.179808</v>
      </c>
      <c r="L192" s="171">
        <v>0</v>
      </c>
      <c r="M192" s="169">
        <f t="shared" si="20"/>
        <v>0</v>
      </c>
      <c r="N192" s="172">
        <v>20</v>
      </c>
      <c r="O192" s="173">
        <v>32</v>
      </c>
      <c r="P192" s="167" t="s">
        <v>116</v>
      </c>
    </row>
    <row r="193" spans="1:16" s="16" customFormat="1" ht="24" customHeight="1">
      <c r="A193" s="159" t="s">
        <v>638</v>
      </c>
      <c r="B193" s="159" t="s">
        <v>111</v>
      </c>
      <c r="C193" s="159" t="s">
        <v>603</v>
      </c>
      <c r="D193" s="16" t="s">
        <v>639</v>
      </c>
      <c r="E193" s="160" t="s">
        <v>640</v>
      </c>
      <c r="F193" s="159" t="s">
        <v>155</v>
      </c>
      <c r="G193" s="161">
        <v>22.035</v>
      </c>
      <c r="H193" s="162">
        <v>0</v>
      </c>
      <c r="I193" s="162">
        <f t="shared" si="18"/>
        <v>0</v>
      </c>
      <c r="J193" s="163">
        <v>0</v>
      </c>
      <c r="K193" s="161">
        <f t="shared" si="19"/>
        <v>0</v>
      </c>
      <c r="L193" s="163">
        <v>0</v>
      </c>
      <c r="M193" s="161">
        <f t="shared" si="20"/>
        <v>0</v>
      </c>
      <c r="N193" s="164">
        <v>20</v>
      </c>
      <c r="O193" s="165">
        <v>16</v>
      </c>
      <c r="P193" s="16" t="s">
        <v>116</v>
      </c>
    </row>
    <row r="194" spans="1:16" s="16" customFormat="1" ht="13.5" customHeight="1">
      <c r="A194" s="166" t="s">
        <v>641</v>
      </c>
      <c r="B194" s="166" t="s">
        <v>219</v>
      </c>
      <c r="C194" s="166" t="s">
        <v>220</v>
      </c>
      <c r="D194" s="167" t="s">
        <v>642</v>
      </c>
      <c r="E194" s="168" t="s">
        <v>643</v>
      </c>
      <c r="F194" s="166" t="s">
        <v>155</v>
      </c>
      <c r="G194" s="169">
        <v>22.476</v>
      </c>
      <c r="H194" s="170">
        <v>0</v>
      </c>
      <c r="I194" s="170">
        <f t="shared" si="18"/>
        <v>0</v>
      </c>
      <c r="J194" s="171">
        <v>0.0025</v>
      </c>
      <c r="K194" s="169">
        <f t="shared" si="19"/>
        <v>0.05619</v>
      </c>
      <c r="L194" s="171">
        <v>0</v>
      </c>
      <c r="M194" s="169">
        <f t="shared" si="20"/>
        <v>0</v>
      </c>
      <c r="N194" s="172">
        <v>20</v>
      </c>
      <c r="O194" s="173">
        <v>32</v>
      </c>
      <c r="P194" s="167" t="s">
        <v>116</v>
      </c>
    </row>
    <row r="195" spans="1:16" s="16" customFormat="1" ht="24" customHeight="1">
      <c r="A195" s="159" t="s">
        <v>644</v>
      </c>
      <c r="B195" s="159" t="s">
        <v>111</v>
      </c>
      <c r="C195" s="159" t="s">
        <v>603</v>
      </c>
      <c r="D195" s="16" t="s">
        <v>645</v>
      </c>
      <c r="E195" s="160" t="s">
        <v>646</v>
      </c>
      <c r="F195" s="159" t="s">
        <v>155</v>
      </c>
      <c r="G195" s="161">
        <v>286.746</v>
      </c>
      <c r="H195" s="162">
        <v>0</v>
      </c>
      <c r="I195" s="162">
        <f t="shared" si="18"/>
        <v>0</v>
      </c>
      <c r="J195" s="163">
        <v>0.00012</v>
      </c>
      <c r="K195" s="161">
        <f t="shared" si="19"/>
        <v>0.03440952</v>
      </c>
      <c r="L195" s="163">
        <v>0</v>
      </c>
      <c r="M195" s="161">
        <f t="shared" si="20"/>
        <v>0</v>
      </c>
      <c r="N195" s="164">
        <v>20</v>
      </c>
      <c r="O195" s="165">
        <v>16</v>
      </c>
      <c r="P195" s="16" t="s">
        <v>116</v>
      </c>
    </row>
    <row r="196" spans="1:16" s="16" customFormat="1" ht="24" customHeight="1">
      <c r="A196" s="159" t="s">
        <v>647</v>
      </c>
      <c r="B196" s="159" t="s">
        <v>111</v>
      </c>
      <c r="C196" s="159" t="s">
        <v>603</v>
      </c>
      <c r="D196" s="16" t="s">
        <v>648</v>
      </c>
      <c r="E196" s="160" t="s">
        <v>649</v>
      </c>
      <c r="F196" s="159" t="s">
        <v>155</v>
      </c>
      <c r="G196" s="161">
        <v>23.55</v>
      </c>
      <c r="H196" s="162">
        <v>0</v>
      </c>
      <c r="I196" s="162">
        <f t="shared" si="18"/>
        <v>0</v>
      </c>
      <c r="J196" s="163">
        <v>0.00149</v>
      </c>
      <c r="K196" s="161">
        <f t="shared" si="19"/>
        <v>0.0350895</v>
      </c>
      <c r="L196" s="163">
        <v>0</v>
      </c>
      <c r="M196" s="161">
        <f t="shared" si="20"/>
        <v>0</v>
      </c>
      <c r="N196" s="164">
        <v>20</v>
      </c>
      <c r="O196" s="165">
        <v>16</v>
      </c>
      <c r="P196" s="16" t="s">
        <v>116</v>
      </c>
    </row>
    <row r="197" spans="1:16" s="16" customFormat="1" ht="13.5" customHeight="1">
      <c r="A197" s="166" t="s">
        <v>650</v>
      </c>
      <c r="B197" s="166" t="s">
        <v>219</v>
      </c>
      <c r="C197" s="166" t="s">
        <v>220</v>
      </c>
      <c r="D197" s="167" t="s">
        <v>651</v>
      </c>
      <c r="E197" s="168" t="s">
        <v>652</v>
      </c>
      <c r="F197" s="166" t="s">
        <v>155</v>
      </c>
      <c r="G197" s="169">
        <v>24.021</v>
      </c>
      <c r="H197" s="170">
        <v>0</v>
      </c>
      <c r="I197" s="170">
        <f t="shared" si="18"/>
        <v>0</v>
      </c>
      <c r="J197" s="171">
        <v>0.0065</v>
      </c>
      <c r="K197" s="169">
        <f t="shared" si="19"/>
        <v>0.1561365</v>
      </c>
      <c r="L197" s="171">
        <v>0</v>
      </c>
      <c r="M197" s="169">
        <f t="shared" si="20"/>
        <v>0</v>
      </c>
      <c r="N197" s="172">
        <v>20</v>
      </c>
      <c r="O197" s="173">
        <v>32</v>
      </c>
      <c r="P197" s="167" t="s">
        <v>116</v>
      </c>
    </row>
    <row r="198" spans="1:16" s="16" customFormat="1" ht="13.5" customHeight="1">
      <c r="A198" s="159" t="s">
        <v>653</v>
      </c>
      <c r="B198" s="159" t="s">
        <v>111</v>
      </c>
      <c r="C198" s="159" t="s">
        <v>603</v>
      </c>
      <c r="D198" s="16" t="s">
        <v>654</v>
      </c>
      <c r="E198" s="160" t="s">
        <v>655</v>
      </c>
      <c r="F198" s="159" t="s">
        <v>48</v>
      </c>
      <c r="G198" s="161">
        <v>0</v>
      </c>
      <c r="H198" s="162">
        <v>0</v>
      </c>
      <c r="I198" s="162">
        <f t="shared" si="18"/>
        <v>0</v>
      </c>
      <c r="J198" s="163">
        <v>0</v>
      </c>
      <c r="K198" s="161">
        <f t="shared" si="19"/>
        <v>0</v>
      </c>
      <c r="L198" s="163">
        <v>0</v>
      </c>
      <c r="M198" s="161">
        <f t="shared" si="20"/>
        <v>0</v>
      </c>
      <c r="N198" s="164">
        <v>20</v>
      </c>
      <c r="O198" s="165">
        <v>16</v>
      </c>
      <c r="P198" s="16" t="s">
        <v>116</v>
      </c>
    </row>
    <row r="199" spans="2:16" s="139" customFormat="1" ht="12.75" customHeight="1">
      <c r="B199" s="140" t="s">
        <v>65</v>
      </c>
      <c r="D199" s="141" t="s">
        <v>656</v>
      </c>
      <c r="E199" s="141" t="s">
        <v>657</v>
      </c>
      <c r="I199" s="142">
        <f>I200</f>
        <v>0</v>
      </c>
      <c r="K199" s="143">
        <f>K200</f>
        <v>0</v>
      </c>
      <c r="M199" s="143">
        <f>M200</f>
        <v>0</v>
      </c>
      <c r="P199" s="141" t="s">
        <v>109</v>
      </c>
    </row>
    <row r="200" spans="1:16" s="16" customFormat="1" ht="13.5" customHeight="1">
      <c r="A200" s="159" t="s">
        <v>658</v>
      </c>
      <c r="B200" s="159" t="s">
        <v>111</v>
      </c>
      <c r="C200" s="159" t="s">
        <v>244</v>
      </c>
      <c r="D200" s="16" t="s">
        <v>659</v>
      </c>
      <c r="E200" s="160" t="s">
        <v>660</v>
      </c>
      <c r="F200" s="159" t="s">
        <v>247</v>
      </c>
      <c r="G200" s="161">
        <v>1</v>
      </c>
      <c r="H200" s="162">
        <v>0</v>
      </c>
      <c r="I200" s="162">
        <f>ROUND(G200*H200,2)</f>
        <v>0</v>
      </c>
      <c r="J200" s="163">
        <v>0</v>
      </c>
      <c r="K200" s="161">
        <f>G200*J200</f>
        <v>0</v>
      </c>
      <c r="L200" s="163">
        <v>0</v>
      </c>
      <c r="M200" s="161">
        <f>G200*L200</f>
        <v>0</v>
      </c>
      <c r="N200" s="164">
        <v>20</v>
      </c>
      <c r="O200" s="165">
        <v>16</v>
      </c>
      <c r="P200" s="16" t="s">
        <v>116</v>
      </c>
    </row>
    <row r="201" spans="2:16" s="139" customFormat="1" ht="12.75" customHeight="1">
      <c r="B201" s="140" t="s">
        <v>65</v>
      </c>
      <c r="D201" s="141" t="s">
        <v>661</v>
      </c>
      <c r="E201" s="141" t="s">
        <v>662</v>
      </c>
      <c r="I201" s="142">
        <f>SUM(I202:I204)</f>
        <v>0</v>
      </c>
      <c r="K201" s="143">
        <f>SUM(K202:K204)</f>
        <v>0.0584</v>
      </c>
      <c r="M201" s="143">
        <f>SUM(M202:M204)</f>
        <v>0</v>
      </c>
      <c r="P201" s="141" t="s">
        <v>109</v>
      </c>
    </row>
    <row r="202" spans="1:16" s="16" customFormat="1" ht="13.5" customHeight="1">
      <c r="A202" s="159" t="s">
        <v>663</v>
      </c>
      <c r="B202" s="159" t="s">
        <v>111</v>
      </c>
      <c r="C202" s="159" t="s">
        <v>656</v>
      </c>
      <c r="D202" s="16" t="s">
        <v>664</v>
      </c>
      <c r="E202" s="160" t="s">
        <v>665</v>
      </c>
      <c r="F202" s="159" t="s">
        <v>666</v>
      </c>
      <c r="G202" s="161">
        <v>2</v>
      </c>
      <c r="H202" s="162">
        <v>0</v>
      </c>
      <c r="I202" s="162">
        <f>ROUND(G202*H202,2)</f>
        <v>0</v>
      </c>
      <c r="J202" s="163">
        <v>0.01338</v>
      </c>
      <c r="K202" s="161">
        <f>G202*J202</f>
        <v>0.02676</v>
      </c>
      <c r="L202" s="163">
        <v>0</v>
      </c>
      <c r="M202" s="161">
        <f>G202*L202</f>
        <v>0</v>
      </c>
      <c r="N202" s="164">
        <v>20</v>
      </c>
      <c r="O202" s="165">
        <v>16</v>
      </c>
      <c r="P202" s="16" t="s">
        <v>116</v>
      </c>
    </row>
    <row r="203" spans="1:16" s="16" customFormat="1" ht="24" customHeight="1">
      <c r="A203" s="159" t="s">
        <v>667</v>
      </c>
      <c r="B203" s="159" t="s">
        <v>111</v>
      </c>
      <c r="C203" s="159" t="s">
        <v>656</v>
      </c>
      <c r="D203" s="16" t="s">
        <v>668</v>
      </c>
      <c r="E203" s="160" t="s">
        <v>669</v>
      </c>
      <c r="F203" s="159" t="s">
        <v>666</v>
      </c>
      <c r="G203" s="161">
        <v>2</v>
      </c>
      <c r="H203" s="162">
        <v>0</v>
      </c>
      <c r="I203" s="162">
        <f>ROUND(G203*H203,2)</f>
        <v>0</v>
      </c>
      <c r="J203" s="163">
        <v>0.01534</v>
      </c>
      <c r="K203" s="161">
        <f>G203*J203</f>
        <v>0.03068</v>
      </c>
      <c r="L203" s="163">
        <v>0</v>
      </c>
      <c r="M203" s="161">
        <f>G203*L203</f>
        <v>0</v>
      </c>
      <c r="N203" s="164">
        <v>20</v>
      </c>
      <c r="O203" s="165">
        <v>16</v>
      </c>
      <c r="P203" s="16" t="s">
        <v>116</v>
      </c>
    </row>
    <row r="204" spans="1:16" s="16" customFormat="1" ht="13.5" customHeight="1">
      <c r="A204" s="159" t="s">
        <v>670</v>
      </c>
      <c r="B204" s="159" t="s">
        <v>111</v>
      </c>
      <c r="C204" s="159" t="s">
        <v>656</v>
      </c>
      <c r="D204" s="16" t="s">
        <v>671</v>
      </c>
      <c r="E204" s="160" t="s">
        <v>672</v>
      </c>
      <c r="F204" s="159" t="s">
        <v>183</v>
      </c>
      <c r="G204" s="161">
        <v>6</v>
      </c>
      <c r="H204" s="162">
        <v>0</v>
      </c>
      <c r="I204" s="162">
        <f>ROUND(G204*H204,2)</f>
        <v>0</v>
      </c>
      <c r="J204" s="163">
        <v>0.00016</v>
      </c>
      <c r="K204" s="161">
        <f>G204*J204</f>
        <v>0.0009600000000000001</v>
      </c>
      <c r="L204" s="163">
        <v>0</v>
      </c>
      <c r="M204" s="161">
        <f>G204*L204</f>
        <v>0</v>
      </c>
      <c r="N204" s="164">
        <v>20</v>
      </c>
      <c r="O204" s="165">
        <v>16</v>
      </c>
      <c r="P204" s="16" t="s">
        <v>116</v>
      </c>
    </row>
    <row r="205" spans="2:16" s="139" customFormat="1" ht="12.75" customHeight="1">
      <c r="B205" s="140" t="s">
        <v>65</v>
      </c>
      <c r="D205" s="141" t="s">
        <v>673</v>
      </c>
      <c r="E205" s="141" t="s">
        <v>674</v>
      </c>
      <c r="I205" s="142">
        <f>I206</f>
        <v>0</v>
      </c>
      <c r="K205" s="143">
        <f>K206</f>
        <v>0</v>
      </c>
      <c r="M205" s="143">
        <f>M206</f>
        <v>0</v>
      </c>
      <c r="P205" s="141" t="s">
        <v>109</v>
      </c>
    </row>
    <row r="206" spans="1:16" s="16" customFormat="1" ht="13.5" customHeight="1">
      <c r="A206" s="159" t="s">
        <v>675</v>
      </c>
      <c r="B206" s="159" t="s">
        <v>111</v>
      </c>
      <c r="C206" s="159" t="s">
        <v>244</v>
      </c>
      <c r="D206" s="16" t="s">
        <v>676</v>
      </c>
      <c r="E206" s="160" t="s">
        <v>677</v>
      </c>
      <c r="F206" s="159" t="s">
        <v>247</v>
      </c>
      <c r="G206" s="161">
        <v>1</v>
      </c>
      <c r="H206" s="162">
        <v>0</v>
      </c>
      <c r="I206" s="162">
        <f>ROUND(G206*H206,2)</f>
        <v>0</v>
      </c>
      <c r="J206" s="163">
        <v>0</v>
      </c>
      <c r="K206" s="161">
        <f>G206*J206</f>
        <v>0</v>
      </c>
      <c r="L206" s="163">
        <v>0</v>
      </c>
      <c r="M206" s="161">
        <f>G206*L206</f>
        <v>0</v>
      </c>
      <c r="N206" s="164">
        <v>20</v>
      </c>
      <c r="O206" s="165">
        <v>16</v>
      </c>
      <c r="P206" s="16" t="s">
        <v>116</v>
      </c>
    </row>
    <row r="207" spans="2:16" s="139" customFormat="1" ht="12.75" customHeight="1">
      <c r="B207" s="140" t="s">
        <v>65</v>
      </c>
      <c r="D207" s="141" t="s">
        <v>678</v>
      </c>
      <c r="E207" s="141" t="s">
        <v>679</v>
      </c>
      <c r="I207" s="142">
        <f>SUM(I208:I236)</f>
        <v>0</v>
      </c>
      <c r="K207" s="143">
        <f>SUM(K208:K236)</f>
        <v>7.428766940000001</v>
      </c>
      <c r="M207" s="143">
        <f>SUM(M208:M236)</f>
        <v>3.8859223999999997</v>
      </c>
      <c r="P207" s="141" t="s">
        <v>109</v>
      </c>
    </row>
    <row r="208" spans="1:16" s="16" customFormat="1" ht="24" customHeight="1">
      <c r="A208" s="159" t="s">
        <v>680</v>
      </c>
      <c r="B208" s="159" t="s">
        <v>111</v>
      </c>
      <c r="C208" s="159" t="s">
        <v>678</v>
      </c>
      <c r="D208" s="16" t="s">
        <v>681</v>
      </c>
      <c r="E208" s="160" t="s">
        <v>682</v>
      </c>
      <c r="F208" s="159" t="s">
        <v>115</v>
      </c>
      <c r="G208" s="161">
        <v>8.701</v>
      </c>
      <c r="H208" s="162">
        <v>0</v>
      </c>
      <c r="I208" s="162">
        <f aca="true" t="shared" si="21" ref="I208:I236">ROUND(G208*H208,2)</f>
        <v>0</v>
      </c>
      <c r="J208" s="163">
        <v>0.00189</v>
      </c>
      <c r="K208" s="161">
        <f aca="true" t="shared" si="22" ref="K208:K236">G208*J208</f>
        <v>0.01644489</v>
      </c>
      <c r="L208" s="163">
        <v>0</v>
      </c>
      <c r="M208" s="161">
        <f aca="true" t="shared" si="23" ref="M208:M236">G208*L208</f>
        <v>0</v>
      </c>
      <c r="N208" s="164">
        <v>20</v>
      </c>
      <c r="O208" s="165">
        <v>16</v>
      </c>
      <c r="P208" s="16" t="s">
        <v>116</v>
      </c>
    </row>
    <row r="209" spans="1:16" s="16" customFormat="1" ht="24" customHeight="1">
      <c r="A209" s="159" t="s">
        <v>683</v>
      </c>
      <c r="B209" s="159" t="s">
        <v>111</v>
      </c>
      <c r="C209" s="159" t="s">
        <v>678</v>
      </c>
      <c r="D209" s="16" t="s">
        <v>684</v>
      </c>
      <c r="E209" s="160" t="s">
        <v>685</v>
      </c>
      <c r="F209" s="159" t="s">
        <v>196</v>
      </c>
      <c r="G209" s="161">
        <v>22</v>
      </c>
      <c r="H209" s="162">
        <v>0</v>
      </c>
      <c r="I209" s="162">
        <f t="shared" si="21"/>
        <v>0</v>
      </c>
      <c r="J209" s="163">
        <v>0</v>
      </c>
      <c r="K209" s="161">
        <f t="shared" si="22"/>
        <v>0</v>
      </c>
      <c r="L209" s="163">
        <v>0.01584</v>
      </c>
      <c r="M209" s="161">
        <f t="shared" si="23"/>
        <v>0.34848</v>
      </c>
      <c r="N209" s="164">
        <v>20</v>
      </c>
      <c r="O209" s="165">
        <v>16</v>
      </c>
      <c r="P209" s="16" t="s">
        <v>116</v>
      </c>
    </row>
    <row r="210" spans="1:16" s="16" customFormat="1" ht="24" customHeight="1">
      <c r="A210" s="159" t="s">
        <v>686</v>
      </c>
      <c r="B210" s="159" t="s">
        <v>111</v>
      </c>
      <c r="C210" s="159" t="s">
        <v>678</v>
      </c>
      <c r="D210" s="16" t="s">
        <v>687</v>
      </c>
      <c r="E210" s="160" t="s">
        <v>688</v>
      </c>
      <c r="F210" s="159" t="s">
        <v>196</v>
      </c>
      <c r="G210" s="161">
        <v>46</v>
      </c>
      <c r="H210" s="162">
        <v>0</v>
      </c>
      <c r="I210" s="162">
        <f t="shared" si="21"/>
        <v>0</v>
      </c>
      <c r="J210" s="163">
        <v>0.01752</v>
      </c>
      <c r="K210" s="161">
        <f t="shared" si="22"/>
        <v>0.8059200000000001</v>
      </c>
      <c r="L210" s="163">
        <v>0</v>
      </c>
      <c r="M210" s="161">
        <f t="shared" si="23"/>
        <v>0</v>
      </c>
      <c r="N210" s="164">
        <v>20</v>
      </c>
      <c r="O210" s="165">
        <v>16</v>
      </c>
      <c r="P210" s="16" t="s">
        <v>116</v>
      </c>
    </row>
    <row r="211" spans="1:16" s="16" customFormat="1" ht="24" customHeight="1">
      <c r="A211" s="159" t="s">
        <v>689</v>
      </c>
      <c r="B211" s="159" t="s">
        <v>111</v>
      </c>
      <c r="C211" s="159" t="s">
        <v>678</v>
      </c>
      <c r="D211" s="16" t="s">
        <v>690</v>
      </c>
      <c r="E211" s="160" t="s">
        <v>691</v>
      </c>
      <c r="F211" s="159" t="s">
        <v>155</v>
      </c>
      <c r="G211" s="161">
        <v>314.48</v>
      </c>
      <c r="H211" s="162">
        <v>0</v>
      </c>
      <c r="I211" s="162">
        <f t="shared" si="21"/>
        <v>0</v>
      </c>
      <c r="J211" s="163">
        <v>0</v>
      </c>
      <c r="K211" s="161">
        <f t="shared" si="22"/>
        <v>0</v>
      </c>
      <c r="L211" s="163">
        <v>0</v>
      </c>
      <c r="M211" s="161">
        <f t="shared" si="23"/>
        <v>0</v>
      </c>
      <c r="N211" s="164">
        <v>20</v>
      </c>
      <c r="O211" s="165">
        <v>16</v>
      </c>
      <c r="P211" s="16" t="s">
        <v>116</v>
      </c>
    </row>
    <row r="212" spans="1:16" s="16" customFormat="1" ht="13.5" customHeight="1">
      <c r="A212" s="166" t="s">
        <v>692</v>
      </c>
      <c r="B212" s="166" t="s">
        <v>219</v>
      </c>
      <c r="C212" s="166" t="s">
        <v>220</v>
      </c>
      <c r="D212" s="167" t="s">
        <v>693</v>
      </c>
      <c r="E212" s="168" t="s">
        <v>694</v>
      </c>
      <c r="F212" s="166" t="s">
        <v>115</v>
      </c>
      <c r="G212" s="169">
        <v>8.648</v>
      </c>
      <c r="H212" s="170">
        <v>0</v>
      </c>
      <c r="I212" s="170">
        <f t="shared" si="21"/>
        <v>0</v>
      </c>
      <c r="J212" s="171">
        <v>0.55</v>
      </c>
      <c r="K212" s="169">
        <f t="shared" si="22"/>
        <v>4.7564</v>
      </c>
      <c r="L212" s="171">
        <v>0</v>
      </c>
      <c r="M212" s="169">
        <f t="shared" si="23"/>
        <v>0</v>
      </c>
      <c r="N212" s="172">
        <v>20</v>
      </c>
      <c r="O212" s="173">
        <v>32</v>
      </c>
      <c r="P212" s="167" t="s">
        <v>116</v>
      </c>
    </row>
    <row r="213" spans="1:16" s="16" customFormat="1" ht="13.5" customHeight="1">
      <c r="A213" s="159" t="s">
        <v>695</v>
      </c>
      <c r="B213" s="159" t="s">
        <v>111</v>
      </c>
      <c r="C213" s="159" t="s">
        <v>678</v>
      </c>
      <c r="D213" s="16" t="s">
        <v>696</v>
      </c>
      <c r="E213" s="160" t="s">
        <v>697</v>
      </c>
      <c r="F213" s="159" t="s">
        <v>196</v>
      </c>
      <c r="G213" s="161">
        <v>349.422</v>
      </c>
      <c r="H213" s="162">
        <v>0</v>
      </c>
      <c r="I213" s="162">
        <f t="shared" si="21"/>
        <v>0</v>
      </c>
      <c r="J213" s="163">
        <v>0</v>
      </c>
      <c r="K213" s="161">
        <f t="shared" si="22"/>
        <v>0</v>
      </c>
      <c r="L213" s="163">
        <v>0</v>
      </c>
      <c r="M213" s="161">
        <f t="shared" si="23"/>
        <v>0</v>
      </c>
      <c r="N213" s="164">
        <v>20</v>
      </c>
      <c r="O213" s="165">
        <v>16</v>
      </c>
      <c r="P213" s="16" t="s">
        <v>116</v>
      </c>
    </row>
    <row r="214" spans="1:16" s="16" customFormat="1" ht="13.5" customHeight="1">
      <c r="A214" s="166" t="s">
        <v>698</v>
      </c>
      <c r="B214" s="166" t="s">
        <v>219</v>
      </c>
      <c r="C214" s="166" t="s">
        <v>220</v>
      </c>
      <c r="D214" s="167" t="s">
        <v>699</v>
      </c>
      <c r="E214" s="168" t="s">
        <v>700</v>
      </c>
      <c r="F214" s="166" t="s">
        <v>115</v>
      </c>
      <c r="G214" s="169">
        <v>0.922</v>
      </c>
      <c r="H214" s="170">
        <v>0</v>
      </c>
      <c r="I214" s="170">
        <f t="shared" si="21"/>
        <v>0</v>
      </c>
      <c r="J214" s="171">
        <v>0.55</v>
      </c>
      <c r="K214" s="169">
        <f t="shared" si="22"/>
        <v>0.5071000000000001</v>
      </c>
      <c r="L214" s="171">
        <v>0</v>
      </c>
      <c r="M214" s="169">
        <f t="shared" si="23"/>
        <v>0</v>
      </c>
      <c r="N214" s="172">
        <v>20</v>
      </c>
      <c r="O214" s="173">
        <v>32</v>
      </c>
      <c r="P214" s="167" t="s">
        <v>116</v>
      </c>
    </row>
    <row r="215" spans="1:16" s="16" customFormat="1" ht="13.5" customHeight="1">
      <c r="A215" s="159" t="s">
        <v>701</v>
      </c>
      <c r="B215" s="159" t="s">
        <v>111</v>
      </c>
      <c r="C215" s="159" t="s">
        <v>678</v>
      </c>
      <c r="D215" s="16" t="s">
        <v>702</v>
      </c>
      <c r="E215" s="160" t="s">
        <v>703</v>
      </c>
      <c r="F215" s="159" t="s">
        <v>115</v>
      </c>
      <c r="G215" s="161">
        <v>9.264</v>
      </c>
      <c r="H215" s="162">
        <v>0</v>
      </c>
      <c r="I215" s="162">
        <f t="shared" si="21"/>
        <v>0</v>
      </c>
      <c r="J215" s="163">
        <v>0.02431</v>
      </c>
      <c r="K215" s="161">
        <f t="shared" si="22"/>
        <v>0.22520783999999996</v>
      </c>
      <c r="L215" s="163">
        <v>0</v>
      </c>
      <c r="M215" s="161">
        <f t="shared" si="23"/>
        <v>0</v>
      </c>
      <c r="N215" s="164">
        <v>20</v>
      </c>
      <c r="O215" s="165">
        <v>16</v>
      </c>
      <c r="P215" s="16" t="s">
        <v>116</v>
      </c>
    </row>
    <row r="216" spans="1:16" s="16" customFormat="1" ht="13.5" customHeight="1">
      <c r="A216" s="159" t="s">
        <v>704</v>
      </c>
      <c r="B216" s="159" t="s">
        <v>111</v>
      </c>
      <c r="C216" s="159" t="s">
        <v>678</v>
      </c>
      <c r="D216" s="16" t="s">
        <v>705</v>
      </c>
      <c r="E216" s="160" t="s">
        <v>706</v>
      </c>
      <c r="F216" s="159" t="s">
        <v>155</v>
      </c>
      <c r="G216" s="161">
        <v>9.45</v>
      </c>
      <c r="H216" s="162">
        <v>0</v>
      </c>
      <c r="I216" s="162">
        <f t="shared" si="21"/>
        <v>0</v>
      </c>
      <c r="J216" s="163">
        <v>0</v>
      </c>
      <c r="K216" s="161">
        <f t="shared" si="22"/>
        <v>0</v>
      </c>
      <c r="L216" s="163">
        <v>0</v>
      </c>
      <c r="M216" s="161">
        <f t="shared" si="23"/>
        <v>0</v>
      </c>
      <c r="N216" s="164">
        <v>20</v>
      </c>
      <c r="O216" s="165">
        <v>4</v>
      </c>
      <c r="P216" s="16" t="s">
        <v>116</v>
      </c>
    </row>
    <row r="217" spans="1:16" s="16" customFormat="1" ht="13.5" customHeight="1">
      <c r="A217" s="166" t="s">
        <v>707</v>
      </c>
      <c r="B217" s="166" t="s">
        <v>219</v>
      </c>
      <c r="C217" s="166" t="s">
        <v>220</v>
      </c>
      <c r="D217" s="167" t="s">
        <v>708</v>
      </c>
      <c r="E217" s="168" t="s">
        <v>709</v>
      </c>
      <c r="F217" s="166" t="s">
        <v>183</v>
      </c>
      <c r="G217" s="169">
        <v>3</v>
      </c>
      <c r="H217" s="170">
        <v>0</v>
      </c>
      <c r="I217" s="170">
        <f t="shared" si="21"/>
        <v>0</v>
      </c>
      <c r="J217" s="171">
        <v>0</v>
      </c>
      <c r="K217" s="169">
        <f t="shared" si="22"/>
        <v>0</v>
      </c>
      <c r="L217" s="171">
        <v>0</v>
      </c>
      <c r="M217" s="169">
        <f t="shared" si="23"/>
        <v>0</v>
      </c>
      <c r="N217" s="172">
        <v>20</v>
      </c>
      <c r="O217" s="173">
        <v>8</v>
      </c>
      <c r="P217" s="167" t="s">
        <v>116</v>
      </c>
    </row>
    <row r="218" spans="1:16" s="16" customFormat="1" ht="24" customHeight="1">
      <c r="A218" s="159" t="s">
        <v>710</v>
      </c>
      <c r="B218" s="159" t="s">
        <v>111</v>
      </c>
      <c r="C218" s="159" t="s">
        <v>678</v>
      </c>
      <c r="D218" s="16" t="s">
        <v>711</v>
      </c>
      <c r="E218" s="160" t="s">
        <v>712</v>
      </c>
      <c r="F218" s="159" t="s">
        <v>155</v>
      </c>
      <c r="G218" s="161">
        <v>9.45</v>
      </c>
      <c r="H218" s="162">
        <v>0</v>
      </c>
      <c r="I218" s="162">
        <f t="shared" si="21"/>
        <v>0</v>
      </c>
      <c r="J218" s="163">
        <v>0.0002</v>
      </c>
      <c r="K218" s="161">
        <f t="shared" si="22"/>
        <v>0.00189</v>
      </c>
      <c r="L218" s="163">
        <v>0</v>
      </c>
      <c r="M218" s="161">
        <f t="shared" si="23"/>
        <v>0</v>
      </c>
      <c r="N218" s="164">
        <v>20</v>
      </c>
      <c r="O218" s="165">
        <v>16</v>
      </c>
      <c r="P218" s="16" t="s">
        <v>116</v>
      </c>
    </row>
    <row r="219" spans="1:16" s="16" customFormat="1" ht="13.5" customHeight="1">
      <c r="A219" s="159" t="s">
        <v>713</v>
      </c>
      <c r="B219" s="159" t="s">
        <v>111</v>
      </c>
      <c r="C219" s="159" t="s">
        <v>678</v>
      </c>
      <c r="D219" s="16" t="s">
        <v>714</v>
      </c>
      <c r="E219" s="160" t="s">
        <v>715</v>
      </c>
      <c r="F219" s="159" t="s">
        <v>155</v>
      </c>
      <c r="G219" s="161">
        <v>33.98</v>
      </c>
      <c r="H219" s="162">
        <v>0</v>
      </c>
      <c r="I219" s="162">
        <f t="shared" si="21"/>
        <v>0</v>
      </c>
      <c r="J219" s="163">
        <v>0</v>
      </c>
      <c r="K219" s="161">
        <f t="shared" si="22"/>
        <v>0</v>
      </c>
      <c r="L219" s="163">
        <v>0.016</v>
      </c>
      <c r="M219" s="161">
        <f t="shared" si="23"/>
        <v>0.5436799999999999</v>
      </c>
      <c r="N219" s="164">
        <v>20</v>
      </c>
      <c r="O219" s="165">
        <v>16</v>
      </c>
      <c r="P219" s="16" t="s">
        <v>116</v>
      </c>
    </row>
    <row r="220" spans="1:16" s="16" customFormat="1" ht="13.5" customHeight="1">
      <c r="A220" s="159" t="s">
        <v>716</v>
      </c>
      <c r="B220" s="159" t="s">
        <v>111</v>
      </c>
      <c r="C220" s="159" t="s">
        <v>678</v>
      </c>
      <c r="D220" s="16" t="s">
        <v>717</v>
      </c>
      <c r="E220" s="160" t="s">
        <v>718</v>
      </c>
      <c r="F220" s="159" t="s">
        <v>155</v>
      </c>
      <c r="G220" s="161">
        <v>54.6</v>
      </c>
      <c r="H220" s="162">
        <v>0</v>
      </c>
      <c r="I220" s="162">
        <f t="shared" si="21"/>
        <v>0</v>
      </c>
      <c r="J220" s="163">
        <v>0</v>
      </c>
      <c r="K220" s="161">
        <f t="shared" si="22"/>
        <v>0</v>
      </c>
      <c r="L220" s="163">
        <v>0.018</v>
      </c>
      <c r="M220" s="161">
        <f t="shared" si="23"/>
        <v>0.9827999999999999</v>
      </c>
      <c r="N220" s="164">
        <v>20</v>
      </c>
      <c r="O220" s="165">
        <v>16</v>
      </c>
      <c r="P220" s="16" t="s">
        <v>116</v>
      </c>
    </row>
    <row r="221" spans="1:16" s="16" customFormat="1" ht="13.5" customHeight="1">
      <c r="A221" s="159" t="s">
        <v>719</v>
      </c>
      <c r="B221" s="159" t="s">
        <v>111</v>
      </c>
      <c r="C221" s="159" t="s">
        <v>678</v>
      </c>
      <c r="D221" s="16" t="s">
        <v>720</v>
      </c>
      <c r="E221" s="160" t="s">
        <v>721</v>
      </c>
      <c r="F221" s="159" t="s">
        <v>155</v>
      </c>
      <c r="G221" s="161">
        <v>89.05</v>
      </c>
      <c r="H221" s="162">
        <v>0</v>
      </c>
      <c r="I221" s="162">
        <f t="shared" si="21"/>
        <v>0</v>
      </c>
      <c r="J221" s="163">
        <v>0</v>
      </c>
      <c r="K221" s="161">
        <f t="shared" si="22"/>
        <v>0</v>
      </c>
      <c r="L221" s="163">
        <v>0</v>
      </c>
      <c r="M221" s="161">
        <f t="shared" si="23"/>
        <v>0</v>
      </c>
      <c r="N221" s="164">
        <v>20</v>
      </c>
      <c r="O221" s="165">
        <v>16</v>
      </c>
      <c r="P221" s="16" t="s">
        <v>116</v>
      </c>
    </row>
    <row r="222" spans="1:16" s="16" customFormat="1" ht="13.5" customHeight="1">
      <c r="A222" s="166" t="s">
        <v>722</v>
      </c>
      <c r="B222" s="166" t="s">
        <v>219</v>
      </c>
      <c r="C222" s="166" t="s">
        <v>220</v>
      </c>
      <c r="D222" s="167" t="s">
        <v>723</v>
      </c>
      <c r="E222" s="168" t="s">
        <v>724</v>
      </c>
      <c r="F222" s="166" t="s">
        <v>155</v>
      </c>
      <c r="G222" s="169">
        <v>93.503</v>
      </c>
      <c r="H222" s="170">
        <v>0</v>
      </c>
      <c r="I222" s="170">
        <f t="shared" si="21"/>
        <v>0</v>
      </c>
      <c r="J222" s="171">
        <v>0</v>
      </c>
      <c r="K222" s="169">
        <f t="shared" si="22"/>
        <v>0</v>
      </c>
      <c r="L222" s="171">
        <v>0</v>
      </c>
      <c r="M222" s="169">
        <f t="shared" si="23"/>
        <v>0</v>
      </c>
      <c r="N222" s="172">
        <v>20</v>
      </c>
      <c r="O222" s="173">
        <v>32</v>
      </c>
      <c r="P222" s="167" t="s">
        <v>116</v>
      </c>
    </row>
    <row r="223" spans="1:16" s="16" customFormat="1" ht="13.5" customHeight="1">
      <c r="A223" s="159" t="s">
        <v>725</v>
      </c>
      <c r="B223" s="159" t="s">
        <v>111</v>
      </c>
      <c r="C223" s="159" t="s">
        <v>678</v>
      </c>
      <c r="D223" s="16" t="s">
        <v>726</v>
      </c>
      <c r="E223" s="160" t="s">
        <v>727</v>
      </c>
      <c r="F223" s="159" t="s">
        <v>155</v>
      </c>
      <c r="G223" s="161">
        <v>89.05</v>
      </c>
      <c r="H223" s="162">
        <v>0</v>
      </c>
      <c r="I223" s="162">
        <f t="shared" si="21"/>
        <v>0</v>
      </c>
      <c r="J223" s="163">
        <v>0</v>
      </c>
      <c r="K223" s="161">
        <f t="shared" si="22"/>
        <v>0</v>
      </c>
      <c r="L223" s="163">
        <v>0</v>
      </c>
      <c r="M223" s="161">
        <f t="shared" si="23"/>
        <v>0</v>
      </c>
      <c r="N223" s="164">
        <v>20</v>
      </c>
      <c r="O223" s="165">
        <v>16</v>
      </c>
      <c r="P223" s="16" t="s">
        <v>116</v>
      </c>
    </row>
    <row r="224" spans="1:16" s="16" customFormat="1" ht="13.5" customHeight="1">
      <c r="A224" s="166" t="s">
        <v>728</v>
      </c>
      <c r="B224" s="166" t="s">
        <v>219</v>
      </c>
      <c r="C224" s="166" t="s">
        <v>220</v>
      </c>
      <c r="D224" s="167" t="s">
        <v>729</v>
      </c>
      <c r="E224" s="168" t="s">
        <v>730</v>
      </c>
      <c r="F224" s="166" t="s">
        <v>115</v>
      </c>
      <c r="G224" s="169">
        <v>1.923</v>
      </c>
      <c r="H224" s="170">
        <v>0</v>
      </c>
      <c r="I224" s="170">
        <f t="shared" si="21"/>
        <v>0</v>
      </c>
      <c r="J224" s="171">
        <v>0.55</v>
      </c>
      <c r="K224" s="169">
        <f t="shared" si="22"/>
        <v>1.0576500000000002</v>
      </c>
      <c r="L224" s="171">
        <v>0</v>
      </c>
      <c r="M224" s="169">
        <f t="shared" si="23"/>
        <v>0</v>
      </c>
      <c r="N224" s="172">
        <v>20</v>
      </c>
      <c r="O224" s="173">
        <v>32</v>
      </c>
      <c r="P224" s="167" t="s">
        <v>116</v>
      </c>
    </row>
    <row r="225" spans="1:16" s="16" customFormat="1" ht="24" customHeight="1">
      <c r="A225" s="159" t="s">
        <v>731</v>
      </c>
      <c r="B225" s="159" t="s">
        <v>111</v>
      </c>
      <c r="C225" s="159" t="s">
        <v>678</v>
      </c>
      <c r="D225" s="16" t="s">
        <v>732</v>
      </c>
      <c r="E225" s="160" t="s">
        <v>733</v>
      </c>
      <c r="F225" s="159" t="s">
        <v>155</v>
      </c>
      <c r="G225" s="161">
        <v>11.2</v>
      </c>
      <c r="H225" s="162">
        <v>0</v>
      </c>
      <c r="I225" s="162">
        <f t="shared" si="21"/>
        <v>0</v>
      </c>
      <c r="J225" s="163">
        <v>0</v>
      </c>
      <c r="K225" s="161">
        <f t="shared" si="22"/>
        <v>0</v>
      </c>
      <c r="L225" s="163">
        <v>0.03</v>
      </c>
      <c r="M225" s="161">
        <f t="shared" si="23"/>
        <v>0.33599999999999997</v>
      </c>
      <c r="N225" s="164">
        <v>20</v>
      </c>
      <c r="O225" s="165">
        <v>16</v>
      </c>
      <c r="P225" s="16" t="s">
        <v>116</v>
      </c>
    </row>
    <row r="226" spans="1:16" s="16" customFormat="1" ht="13.5" customHeight="1">
      <c r="A226" s="159" t="s">
        <v>734</v>
      </c>
      <c r="B226" s="159" t="s">
        <v>111</v>
      </c>
      <c r="C226" s="159" t="s">
        <v>678</v>
      </c>
      <c r="D226" s="16" t="s">
        <v>735</v>
      </c>
      <c r="E226" s="160" t="s">
        <v>736</v>
      </c>
      <c r="F226" s="159" t="s">
        <v>155</v>
      </c>
      <c r="G226" s="161">
        <v>178.1</v>
      </c>
      <c r="H226" s="162">
        <v>0</v>
      </c>
      <c r="I226" s="162">
        <f t="shared" si="21"/>
        <v>0</v>
      </c>
      <c r="J226" s="163">
        <v>0.00019</v>
      </c>
      <c r="K226" s="161">
        <f t="shared" si="22"/>
        <v>0.033839</v>
      </c>
      <c r="L226" s="163">
        <v>0</v>
      </c>
      <c r="M226" s="161">
        <f t="shared" si="23"/>
        <v>0</v>
      </c>
      <c r="N226" s="164">
        <v>20</v>
      </c>
      <c r="O226" s="165">
        <v>16</v>
      </c>
      <c r="P226" s="16" t="s">
        <v>116</v>
      </c>
    </row>
    <row r="227" spans="1:16" s="16" customFormat="1" ht="24" customHeight="1">
      <c r="A227" s="159" t="s">
        <v>737</v>
      </c>
      <c r="B227" s="159" t="s">
        <v>111</v>
      </c>
      <c r="C227" s="159" t="s">
        <v>678</v>
      </c>
      <c r="D227" s="16" t="s">
        <v>738</v>
      </c>
      <c r="E227" s="160" t="s">
        <v>739</v>
      </c>
      <c r="F227" s="159" t="s">
        <v>196</v>
      </c>
      <c r="G227" s="161">
        <v>39.6</v>
      </c>
      <c r="H227" s="162">
        <v>0</v>
      </c>
      <c r="I227" s="162">
        <f t="shared" si="21"/>
        <v>0</v>
      </c>
      <c r="J227" s="163">
        <v>0</v>
      </c>
      <c r="K227" s="161">
        <f t="shared" si="22"/>
        <v>0</v>
      </c>
      <c r="L227" s="163">
        <v>0.013</v>
      </c>
      <c r="M227" s="161">
        <f t="shared" si="23"/>
        <v>0.5148</v>
      </c>
      <c r="N227" s="164">
        <v>20</v>
      </c>
      <c r="O227" s="165">
        <v>16</v>
      </c>
      <c r="P227" s="16" t="s">
        <v>116</v>
      </c>
    </row>
    <row r="228" spans="1:16" s="16" customFormat="1" ht="24" customHeight="1">
      <c r="A228" s="159" t="s">
        <v>740</v>
      </c>
      <c r="B228" s="159" t="s">
        <v>111</v>
      </c>
      <c r="C228" s="159" t="s">
        <v>678</v>
      </c>
      <c r="D228" s="16" t="s">
        <v>741</v>
      </c>
      <c r="E228" s="160" t="s">
        <v>742</v>
      </c>
      <c r="F228" s="159" t="s">
        <v>196</v>
      </c>
      <c r="G228" s="161">
        <v>2.512</v>
      </c>
      <c r="H228" s="162">
        <v>0</v>
      </c>
      <c r="I228" s="162">
        <f t="shared" si="21"/>
        <v>0</v>
      </c>
      <c r="J228" s="163">
        <v>0</v>
      </c>
      <c r="K228" s="161">
        <f t="shared" si="22"/>
        <v>0</v>
      </c>
      <c r="L228" s="163">
        <v>0.0022</v>
      </c>
      <c r="M228" s="161">
        <f t="shared" si="23"/>
        <v>0.005526400000000001</v>
      </c>
      <c r="N228" s="164">
        <v>20</v>
      </c>
      <c r="O228" s="165">
        <v>16</v>
      </c>
      <c r="P228" s="16" t="s">
        <v>116</v>
      </c>
    </row>
    <row r="229" spans="1:16" s="16" customFormat="1" ht="24" customHeight="1">
      <c r="A229" s="159" t="s">
        <v>743</v>
      </c>
      <c r="B229" s="159" t="s">
        <v>111</v>
      </c>
      <c r="C229" s="159" t="s">
        <v>678</v>
      </c>
      <c r="D229" s="16" t="s">
        <v>744</v>
      </c>
      <c r="E229" s="160" t="s">
        <v>745</v>
      </c>
      <c r="F229" s="159" t="s">
        <v>196</v>
      </c>
      <c r="G229" s="161">
        <v>14.62</v>
      </c>
      <c r="H229" s="162">
        <v>0</v>
      </c>
      <c r="I229" s="162">
        <f t="shared" si="21"/>
        <v>0</v>
      </c>
      <c r="J229" s="163">
        <v>0</v>
      </c>
      <c r="K229" s="161">
        <f t="shared" si="22"/>
        <v>0</v>
      </c>
      <c r="L229" s="163">
        <v>0.0044</v>
      </c>
      <c r="M229" s="161">
        <f t="shared" si="23"/>
        <v>0.064328</v>
      </c>
      <c r="N229" s="164">
        <v>20</v>
      </c>
      <c r="O229" s="165">
        <v>16</v>
      </c>
      <c r="P229" s="16" t="s">
        <v>116</v>
      </c>
    </row>
    <row r="230" spans="1:16" s="16" customFormat="1" ht="13.5" customHeight="1">
      <c r="A230" s="159" t="s">
        <v>746</v>
      </c>
      <c r="B230" s="159" t="s">
        <v>111</v>
      </c>
      <c r="C230" s="159" t="s">
        <v>678</v>
      </c>
      <c r="D230" s="16" t="s">
        <v>747</v>
      </c>
      <c r="E230" s="160" t="s">
        <v>748</v>
      </c>
      <c r="F230" s="159" t="s">
        <v>155</v>
      </c>
      <c r="G230" s="161">
        <v>17.228</v>
      </c>
      <c r="H230" s="162">
        <v>0</v>
      </c>
      <c r="I230" s="162">
        <f t="shared" si="21"/>
        <v>0</v>
      </c>
      <c r="J230" s="163">
        <v>0</v>
      </c>
      <c r="K230" s="161">
        <f t="shared" si="22"/>
        <v>0</v>
      </c>
      <c r="L230" s="163">
        <v>0.014</v>
      </c>
      <c r="M230" s="161">
        <f t="shared" si="23"/>
        <v>0.24119200000000002</v>
      </c>
      <c r="N230" s="164">
        <v>20</v>
      </c>
      <c r="O230" s="165">
        <v>16</v>
      </c>
      <c r="P230" s="16" t="s">
        <v>116</v>
      </c>
    </row>
    <row r="231" spans="1:16" s="16" customFormat="1" ht="24" customHeight="1">
      <c r="A231" s="159" t="s">
        <v>749</v>
      </c>
      <c r="B231" s="159" t="s">
        <v>111</v>
      </c>
      <c r="C231" s="159" t="s">
        <v>678</v>
      </c>
      <c r="D231" s="16" t="s">
        <v>750</v>
      </c>
      <c r="E231" s="160" t="s">
        <v>751</v>
      </c>
      <c r="F231" s="159" t="s">
        <v>196</v>
      </c>
      <c r="G231" s="161">
        <v>2.72</v>
      </c>
      <c r="H231" s="162">
        <v>0</v>
      </c>
      <c r="I231" s="162">
        <f t="shared" si="21"/>
        <v>0</v>
      </c>
      <c r="J231" s="163">
        <v>0</v>
      </c>
      <c r="K231" s="161">
        <f t="shared" si="22"/>
        <v>0</v>
      </c>
      <c r="L231" s="163">
        <v>0</v>
      </c>
      <c r="M231" s="161">
        <f t="shared" si="23"/>
        <v>0</v>
      </c>
      <c r="N231" s="164">
        <v>20</v>
      </c>
      <c r="O231" s="165">
        <v>16</v>
      </c>
      <c r="P231" s="16" t="s">
        <v>116</v>
      </c>
    </row>
    <row r="232" spans="1:16" s="16" customFormat="1" ht="13.5" customHeight="1">
      <c r="A232" s="166" t="s">
        <v>752</v>
      </c>
      <c r="B232" s="166" t="s">
        <v>219</v>
      </c>
      <c r="C232" s="166" t="s">
        <v>220</v>
      </c>
      <c r="D232" s="167" t="s">
        <v>753</v>
      </c>
      <c r="E232" s="168" t="s">
        <v>754</v>
      </c>
      <c r="F232" s="166" t="s">
        <v>115</v>
      </c>
      <c r="G232" s="169">
        <v>0.005</v>
      </c>
      <c r="H232" s="170">
        <v>0</v>
      </c>
      <c r="I232" s="170">
        <f t="shared" si="21"/>
        <v>0</v>
      </c>
      <c r="J232" s="171">
        <v>0.55</v>
      </c>
      <c r="K232" s="169">
        <f t="shared" si="22"/>
        <v>0.0027500000000000003</v>
      </c>
      <c r="L232" s="171">
        <v>0</v>
      </c>
      <c r="M232" s="169">
        <f t="shared" si="23"/>
        <v>0</v>
      </c>
      <c r="N232" s="172">
        <v>20</v>
      </c>
      <c r="O232" s="173">
        <v>32</v>
      </c>
      <c r="P232" s="167" t="s">
        <v>116</v>
      </c>
    </row>
    <row r="233" spans="1:16" s="16" customFormat="1" ht="13.5" customHeight="1">
      <c r="A233" s="166" t="s">
        <v>755</v>
      </c>
      <c r="B233" s="166" t="s">
        <v>219</v>
      </c>
      <c r="C233" s="166" t="s">
        <v>220</v>
      </c>
      <c r="D233" s="167" t="s">
        <v>756</v>
      </c>
      <c r="E233" s="168" t="s">
        <v>757</v>
      </c>
      <c r="F233" s="166" t="s">
        <v>115</v>
      </c>
      <c r="G233" s="169">
        <v>0.039</v>
      </c>
      <c r="H233" s="170">
        <v>0</v>
      </c>
      <c r="I233" s="170">
        <f t="shared" si="21"/>
        <v>0</v>
      </c>
      <c r="J233" s="171">
        <v>0.55</v>
      </c>
      <c r="K233" s="169">
        <f t="shared" si="22"/>
        <v>0.02145</v>
      </c>
      <c r="L233" s="171">
        <v>0</v>
      </c>
      <c r="M233" s="169">
        <f t="shared" si="23"/>
        <v>0</v>
      </c>
      <c r="N233" s="172">
        <v>20</v>
      </c>
      <c r="O233" s="173">
        <v>32</v>
      </c>
      <c r="P233" s="167" t="s">
        <v>116</v>
      </c>
    </row>
    <row r="234" spans="1:16" s="16" customFormat="1" ht="13.5" customHeight="1">
      <c r="A234" s="159" t="s">
        <v>758</v>
      </c>
      <c r="B234" s="159" t="s">
        <v>111</v>
      </c>
      <c r="C234" s="159" t="s">
        <v>678</v>
      </c>
      <c r="D234" s="16" t="s">
        <v>759</v>
      </c>
      <c r="E234" s="160" t="s">
        <v>760</v>
      </c>
      <c r="F234" s="159" t="s">
        <v>196</v>
      </c>
      <c r="G234" s="161">
        <v>49.948</v>
      </c>
      <c r="H234" s="162">
        <v>0</v>
      </c>
      <c r="I234" s="162">
        <f t="shared" si="21"/>
        <v>0</v>
      </c>
      <c r="J234" s="163">
        <v>0</v>
      </c>
      <c r="K234" s="161">
        <f t="shared" si="22"/>
        <v>0</v>
      </c>
      <c r="L234" s="163">
        <v>0.017</v>
      </c>
      <c r="M234" s="161">
        <f t="shared" si="23"/>
        <v>0.8491160000000001</v>
      </c>
      <c r="N234" s="164">
        <v>20</v>
      </c>
      <c r="O234" s="165">
        <v>16</v>
      </c>
      <c r="P234" s="16" t="s">
        <v>116</v>
      </c>
    </row>
    <row r="235" spans="1:16" s="16" customFormat="1" ht="13.5" customHeight="1">
      <c r="A235" s="159" t="s">
        <v>761</v>
      </c>
      <c r="B235" s="159" t="s">
        <v>111</v>
      </c>
      <c r="C235" s="159" t="s">
        <v>678</v>
      </c>
      <c r="D235" s="16" t="s">
        <v>762</v>
      </c>
      <c r="E235" s="160" t="s">
        <v>763</v>
      </c>
      <c r="F235" s="159" t="s">
        <v>115</v>
      </c>
      <c r="G235" s="161">
        <v>0.041</v>
      </c>
      <c r="H235" s="162">
        <v>0</v>
      </c>
      <c r="I235" s="162">
        <f t="shared" si="21"/>
        <v>0</v>
      </c>
      <c r="J235" s="163">
        <v>0.00281</v>
      </c>
      <c r="K235" s="161">
        <f t="shared" si="22"/>
        <v>0.00011521</v>
      </c>
      <c r="L235" s="163">
        <v>0</v>
      </c>
      <c r="M235" s="161">
        <f t="shared" si="23"/>
        <v>0</v>
      </c>
      <c r="N235" s="164">
        <v>20</v>
      </c>
      <c r="O235" s="165">
        <v>16</v>
      </c>
      <c r="P235" s="16" t="s">
        <v>116</v>
      </c>
    </row>
    <row r="236" spans="1:16" s="16" customFormat="1" ht="13.5" customHeight="1">
      <c r="A236" s="159" t="s">
        <v>764</v>
      </c>
      <c r="B236" s="159" t="s">
        <v>111</v>
      </c>
      <c r="C236" s="159" t="s">
        <v>678</v>
      </c>
      <c r="D236" s="16" t="s">
        <v>765</v>
      </c>
      <c r="E236" s="160" t="s">
        <v>766</v>
      </c>
      <c r="F236" s="159" t="s">
        <v>48</v>
      </c>
      <c r="G236" s="161">
        <v>0</v>
      </c>
      <c r="H236" s="162">
        <v>0</v>
      </c>
      <c r="I236" s="162">
        <f t="shared" si="21"/>
        <v>0</v>
      </c>
      <c r="J236" s="163">
        <v>0</v>
      </c>
      <c r="K236" s="161">
        <f t="shared" si="22"/>
        <v>0</v>
      </c>
      <c r="L236" s="163">
        <v>0</v>
      </c>
      <c r="M236" s="161">
        <f t="shared" si="23"/>
        <v>0</v>
      </c>
      <c r="N236" s="164">
        <v>20</v>
      </c>
      <c r="O236" s="165">
        <v>16</v>
      </c>
      <c r="P236" s="16" t="s">
        <v>116</v>
      </c>
    </row>
    <row r="237" spans="2:16" s="139" customFormat="1" ht="12.75" customHeight="1">
      <c r="B237" s="140" t="s">
        <v>65</v>
      </c>
      <c r="D237" s="141" t="s">
        <v>767</v>
      </c>
      <c r="E237" s="141" t="s">
        <v>768</v>
      </c>
      <c r="I237" s="142">
        <f>SUM(I238:I271)</f>
        <v>0</v>
      </c>
      <c r="K237" s="143">
        <f>SUM(K238:K271)</f>
        <v>10.77552115</v>
      </c>
      <c r="M237" s="143">
        <f>SUM(M238:M271)</f>
        <v>0.13009300000000001</v>
      </c>
      <c r="P237" s="141" t="s">
        <v>109</v>
      </c>
    </row>
    <row r="238" spans="1:16" s="16" customFormat="1" ht="24" customHeight="1">
      <c r="A238" s="159" t="s">
        <v>769</v>
      </c>
      <c r="B238" s="159" t="s">
        <v>111</v>
      </c>
      <c r="C238" s="159" t="s">
        <v>767</v>
      </c>
      <c r="D238" s="16" t="s">
        <v>770</v>
      </c>
      <c r="E238" s="160" t="s">
        <v>771</v>
      </c>
      <c r="F238" s="159" t="s">
        <v>155</v>
      </c>
      <c r="G238" s="161">
        <v>67.275</v>
      </c>
      <c r="H238" s="162">
        <v>0</v>
      </c>
      <c r="I238" s="162">
        <f aca="true" t="shared" si="24" ref="I238:I271">ROUND(G238*H238,2)</f>
        <v>0</v>
      </c>
      <c r="J238" s="163">
        <v>0.02647</v>
      </c>
      <c r="K238" s="161">
        <f aca="true" t="shared" si="25" ref="K238:K271">G238*J238</f>
        <v>1.78076925</v>
      </c>
      <c r="L238" s="163">
        <v>0</v>
      </c>
      <c r="M238" s="161">
        <f aca="true" t="shared" si="26" ref="M238:M271">G238*L238</f>
        <v>0</v>
      </c>
      <c r="N238" s="164">
        <v>20</v>
      </c>
      <c r="O238" s="165">
        <v>16</v>
      </c>
      <c r="P238" s="16" t="s">
        <v>116</v>
      </c>
    </row>
    <row r="239" spans="1:16" s="16" customFormat="1" ht="24" customHeight="1">
      <c r="A239" s="159" t="s">
        <v>772</v>
      </c>
      <c r="B239" s="159" t="s">
        <v>111</v>
      </c>
      <c r="C239" s="159" t="s">
        <v>767</v>
      </c>
      <c r="D239" s="16" t="s">
        <v>773</v>
      </c>
      <c r="E239" s="160" t="s">
        <v>774</v>
      </c>
      <c r="F239" s="159" t="s">
        <v>155</v>
      </c>
      <c r="G239" s="161">
        <v>7.308</v>
      </c>
      <c r="H239" s="162">
        <v>0</v>
      </c>
      <c r="I239" s="162">
        <f t="shared" si="24"/>
        <v>0</v>
      </c>
      <c r="J239" s="163">
        <v>0.02832</v>
      </c>
      <c r="K239" s="161">
        <f t="shared" si="25"/>
        <v>0.20696256000000002</v>
      </c>
      <c r="L239" s="163">
        <v>0</v>
      </c>
      <c r="M239" s="161">
        <f t="shared" si="26"/>
        <v>0</v>
      </c>
      <c r="N239" s="164">
        <v>20</v>
      </c>
      <c r="O239" s="165">
        <v>16</v>
      </c>
      <c r="P239" s="16" t="s">
        <v>116</v>
      </c>
    </row>
    <row r="240" spans="1:16" s="16" customFormat="1" ht="24" customHeight="1">
      <c r="A240" s="159" t="s">
        <v>775</v>
      </c>
      <c r="B240" s="159" t="s">
        <v>111</v>
      </c>
      <c r="C240" s="159" t="s">
        <v>767</v>
      </c>
      <c r="D240" s="16" t="s">
        <v>776</v>
      </c>
      <c r="E240" s="160" t="s">
        <v>777</v>
      </c>
      <c r="F240" s="159" t="s">
        <v>155</v>
      </c>
      <c r="G240" s="161">
        <v>16.984</v>
      </c>
      <c r="H240" s="162">
        <v>0</v>
      </c>
      <c r="I240" s="162">
        <f t="shared" si="24"/>
        <v>0</v>
      </c>
      <c r="J240" s="163">
        <v>0.02832</v>
      </c>
      <c r="K240" s="161">
        <f t="shared" si="25"/>
        <v>0.48098688000000006</v>
      </c>
      <c r="L240" s="163">
        <v>0</v>
      </c>
      <c r="M240" s="161">
        <f t="shared" si="26"/>
        <v>0</v>
      </c>
      <c r="N240" s="164">
        <v>20</v>
      </c>
      <c r="O240" s="165">
        <v>16</v>
      </c>
      <c r="P240" s="16" t="s">
        <v>116</v>
      </c>
    </row>
    <row r="241" spans="1:16" s="16" customFormat="1" ht="13.5" customHeight="1">
      <c r="A241" s="159" t="s">
        <v>778</v>
      </c>
      <c r="B241" s="159" t="s">
        <v>111</v>
      </c>
      <c r="C241" s="159" t="s">
        <v>767</v>
      </c>
      <c r="D241" s="16" t="s">
        <v>779</v>
      </c>
      <c r="E241" s="160" t="s">
        <v>780</v>
      </c>
      <c r="F241" s="159" t="s">
        <v>196</v>
      </c>
      <c r="G241" s="161">
        <v>17.72</v>
      </c>
      <c r="H241" s="162">
        <v>0</v>
      </c>
      <c r="I241" s="162">
        <f t="shared" si="24"/>
        <v>0</v>
      </c>
      <c r="J241" s="163">
        <v>0.00036</v>
      </c>
      <c r="K241" s="161">
        <f t="shared" si="25"/>
        <v>0.0063792</v>
      </c>
      <c r="L241" s="163">
        <v>0</v>
      </c>
      <c r="M241" s="161">
        <f t="shared" si="26"/>
        <v>0</v>
      </c>
      <c r="N241" s="164">
        <v>20</v>
      </c>
      <c r="O241" s="165">
        <v>16</v>
      </c>
      <c r="P241" s="16" t="s">
        <v>116</v>
      </c>
    </row>
    <row r="242" spans="1:16" s="16" customFormat="1" ht="13.5" customHeight="1">
      <c r="A242" s="159" t="s">
        <v>781</v>
      </c>
      <c r="B242" s="159" t="s">
        <v>111</v>
      </c>
      <c r="C242" s="159" t="s">
        <v>767</v>
      </c>
      <c r="D242" s="16" t="s">
        <v>782</v>
      </c>
      <c r="E242" s="160" t="s">
        <v>783</v>
      </c>
      <c r="F242" s="159" t="s">
        <v>155</v>
      </c>
      <c r="G242" s="161">
        <v>55.13</v>
      </c>
      <c r="H242" s="162">
        <v>0</v>
      </c>
      <c r="I242" s="162">
        <f t="shared" si="24"/>
        <v>0</v>
      </c>
      <c r="J242" s="163">
        <v>0.00036</v>
      </c>
      <c r="K242" s="161">
        <f t="shared" si="25"/>
        <v>0.0198468</v>
      </c>
      <c r="L242" s="163">
        <v>0</v>
      </c>
      <c r="M242" s="161">
        <f t="shared" si="26"/>
        <v>0</v>
      </c>
      <c r="N242" s="164">
        <v>20</v>
      </c>
      <c r="O242" s="165">
        <v>16</v>
      </c>
      <c r="P242" s="16" t="s">
        <v>116</v>
      </c>
    </row>
    <row r="243" spans="1:16" s="16" customFormat="1" ht="13.5" customHeight="1">
      <c r="A243" s="159" t="s">
        <v>784</v>
      </c>
      <c r="B243" s="159" t="s">
        <v>111</v>
      </c>
      <c r="C243" s="159" t="s">
        <v>767</v>
      </c>
      <c r="D243" s="16" t="s">
        <v>785</v>
      </c>
      <c r="E243" s="160" t="s">
        <v>786</v>
      </c>
      <c r="F243" s="159" t="s">
        <v>155</v>
      </c>
      <c r="G243" s="161">
        <v>56.182</v>
      </c>
      <c r="H243" s="162">
        <v>0</v>
      </c>
      <c r="I243" s="162">
        <f t="shared" si="24"/>
        <v>0</v>
      </c>
      <c r="J243" s="163">
        <v>0</v>
      </c>
      <c r="K243" s="161">
        <f t="shared" si="25"/>
        <v>0</v>
      </c>
      <c r="L243" s="163">
        <v>0</v>
      </c>
      <c r="M243" s="161">
        <f t="shared" si="26"/>
        <v>0</v>
      </c>
      <c r="N243" s="164">
        <v>20</v>
      </c>
      <c r="O243" s="165">
        <v>16</v>
      </c>
      <c r="P243" s="16" t="s">
        <v>116</v>
      </c>
    </row>
    <row r="244" spans="1:16" s="16" customFormat="1" ht="13.5" customHeight="1">
      <c r="A244" s="166" t="s">
        <v>787</v>
      </c>
      <c r="B244" s="166" t="s">
        <v>219</v>
      </c>
      <c r="C244" s="166" t="s">
        <v>220</v>
      </c>
      <c r="D244" s="167" t="s">
        <v>612</v>
      </c>
      <c r="E244" s="168" t="s">
        <v>613</v>
      </c>
      <c r="F244" s="166" t="s">
        <v>155</v>
      </c>
      <c r="G244" s="169">
        <v>31.016</v>
      </c>
      <c r="H244" s="170">
        <v>0</v>
      </c>
      <c r="I244" s="170">
        <f t="shared" si="24"/>
        <v>0</v>
      </c>
      <c r="J244" s="171">
        <v>0.01</v>
      </c>
      <c r="K244" s="169">
        <f t="shared" si="25"/>
        <v>0.31016</v>
      </c>
      <c r="L244" s="171">
        <v>0</v>
      </c>
      <c r="M244" s="169">
        <f t="shared" si="26"/>
        <v>0</v>
      </c>
      <c r="N244" s="172">
        <v>20</v>
      </c>
      <c r="O244" s="173">
        <v>32</v>
      </c>
      <c r="P244" s="167" t="s">
        <v>116</v>
      </c>
    </row>
    <row r="245" spans="1:16" s="16" customFormat="1" ht="13.5" customHeight="1">
      <c r="A245" s="166" t="s">
        <v>788</v>
      </c>
      <c r="B245" s="166" t="s">
        <v>219</v>
      </c>
      <c r="C245" s="166" t="s">
        <v>220</v>
      </c>
      <c r="D245" s="167" t="s">
        <v>789</v>
      </c>
      <c r="E245" s="168" t="s">
        <v>790</v>
      </c>
      <c r="F245" s="166" t="s">
        <v>155</v>
      </c>
      <c r="G245" s="169">
        <v>26.29</v>
      </c>
      <c r="H245" s="170">
        <v>0</v>
      </c>
      <c r="I245" s="170">
        <f t="shared" si="24"/>
        <v>0</v>
      </c>
      <c r="J245" s="171">
        <v>0.006</v>
      </c>
      <c r="K245" s="169">
        <f t="shared" si="25"/>
        <v>0.15774</v>
      </c>
      <c r="L245" s="171">
        <v>0</v>
      </c>
      <c r="M245" s="169">
        <f t="shared" si="26"/>
        <v>0</v>
      </c>
      <c r="N245" s="172">
        <v>20</v>
      </c>
      <c r="O245" s="173">
        <v>32</v>
      </c>
      <c r="P245" s="167" t="s">
        <v>116</v>
      </c>
    </row>
    <row r="246" spans="1:16" s="16" customFormat="1" ht="13.5" customHeight="1">
      <c r="A246" s="159" t="s">
        <v>791</v>
      </c>
      <c r="B246" s="159" t="s">
        <v>111</v>
      </c>
      <c r="C246" s="159" t="s">
        <v>767</v>
      </c>
      <c r="D246" s="16" t="s">
        <v>792</v>
      </c>
      <c r="E246" s="160" t="s">
        <v>793</v>
      </c>
      <c r="F246" s="159" t="s">
        <v>155</v>
      </c>
      <c r="G246" s="161">
        <v>121.975</v>
      </c>
      <c r="H246" s="162">
        <v>0</v>
      </c>
      <c r="I246" s="162">
        <f t="shared" si="24"/>
        <v>0</v>
      </c>
      <c r="J246" s="163">
        <v>0.0002</v>
      </c>
      <c r="K246" s="161">
        <f t="shared" si="25"/>
        <v>0.024395</v>
      </c>
      <c r="L246" s="163">
        <v>0</v>
      </c>
      <c r="M246" s="161">
        <f t="shared" si="26"/>
        <v>0</v>
      </c>
      <c r="N246" s="164">
        <v>20</v>
      </c>
      <c r="O246" s="165">
        <v>16</v>
      </c>
      <c r="P246" s="16" t="s">
        <v>116</v>
      </c>
    </row>
    <row r="247" spans="1:16" s="16" customFormat="1" ht="24" customHeight="1">
      <c r="A247" s="159" t="s">
        <v>794</v>
      </c>
      <c r="B247" s="159" t="s">
        <v>111</v>
      </c>
      <c r="C247" s="159" t="s">
        <v>767</v>
      </c>
      <c r="D247" s="16" t="s">
        <v>795</v>
      </c>
      <c r="E247" s="160" t="s">
        <v>796</v>
      </c>
      <c r="F247" s="159" t="s">
        <v>155</v>
      </c>
      <c r="G247" s="161">
        <v>5.27</v>
      </c>
      <c r="H247" s="162">
        <v>0</v>
      </c>
      <c r="I247" s="162">
        <f t="shared" si="24"/>
        <v>0</v>
      </c>
      <c r="J247" s="163">
        <v>0.04942</v>
      </c>
      <c r="K247" s="161">
        <f t="shared" si="25"/>
        <v>0.2604434</v>
      </c>
      <c r="L247" s="163">
        <v>0</v>
      </c>
      <c r="M247" s="161">
        <f t="shared" si="26"/>
        <v>0</v>
      </c>
      <c r="N247" s="164">
        <v>20</v>
      </c>
      <c r="O247" s="165">
        <v>16</v>
      </c>
      <c r="P247" s="16" t="s">
        <v>116</v>
      </c>
    </row>
    <row r="248" spans="1:16" s="16" customFormat="1" ht="24" customHeight="1">
      <c r="A248" s="159" t="s">
        <v>797</v>
      </c>
      <c r="B248" s="159" t="s">
        <v>111</v>
      </c>
      <c r="C248" s="159" t="s">
        <v>767</v>
      </c>
      <c r="D248" s="16" t="s">
        <v>798</v>
      </c>
      <c r="E248" s="160" t="s">
        <v>799</v>
      </c>
      <c r="F248" s="159" t="s">
        <v>155</v>
      </c>
      <c r="G248" s="161">
        <v>25.138</v>
      </c>
      <c r="H248" s="162">
        <v>0</v>
      </c>
      <c r="I248" s="162">
        <f t="shared" si="24"/>
        <v>0</v>
      </c>
      <c r="J248" s="163">
        <v>0.05158</v>
      </c>
      <c r="K248" s="161">
        <f t="shared" si="25"/>
        <v>1.29661804</v>
      </c>
      <c r="L248" s="163">
        <v>0</v>
      </c>
      <c r="M248" s="161">
        <f t="shared" si="26"/>
        <v>0</v>
      </c>
      <c r="N248" s="164">
        <v>20</v>
      </c>
      <c r="O248" s="165">
        <v>16</v>
      </c>
      <c r="P248" s="16" t="s">
        <v>116</v>
      </c>
    </row>
    <row r="249" spans="1:16" s="16" customFormat="1" ht="13.5" customHeight="1">
      <c r="A249" s="159" t="s">
        <v>800</v>
      </c>
      <c r="B249" s="159" t="s">
        <v>111</v>
      </c>
      <c r="C249" s="159" t="s">
        <v>767</v>
      </c>
      <c r="D249" s="16" t="s">
        <v>801</v>
      </c>
      <c r="E249" s="160" t="s">
        <v>802</v>
      </c>
      <c r="F249" s="159" t="s">
        <v>155</v>
      </c>
      <c r="G249" s="161">
        <v>25.775</v>
      </c>
      <c r="H249" s="162">
        <v>0</v>
      </c>
      <c r="I249" s="162">
        <f t="shared" si="24"/>
        <v>0</v>
      </c>
      <c r="J249" s="163">
        <v>0.0184</v>
      </c>
      <c r="K249" s="161">
        <f t="shared" si="25"/>
        <v>0.47425999999999996</v>
      </c>
      <c r="L249" s="163">
        <v>0</v>
      </c>
      <c r="M249" s="161">
        <f t="shared" si="26"/>
        <v>0</v>
      </c>
      <c r="N249" s="164">
        <v>20</v>
      </c>
      <c r="O249" s="165">
        <v>16</v>
      </c>
      <c r="P249" s="16" t="s">
        <v>116</v>
      </c>
    </row>
    <row r="250" spans="1:16" s="16" customFormat="1" ht="13.5" customHeight="1">
      <c r="A250" s="159" t="s">
        <v>803</v>
      </c>
      <c r="B250" s="159" t="s">
        <v>111</v>
      </c>
      <c r="C250" s="159" t="s">
        <v>767</v>
      </c>
      <c r="D250" s="16" t="s">
        <v>804</v>
      </c>
      <c r="E250" s="160" t="s">
        <v>805</v>
      </c>
      <c r="F250" s="159" t="s">
        <v>155</v>
      </c>
      <c r="G250" s="161">
        <v>25.775</v>
      </c>
      <c r="H250" s="162">
        <v>0</v>
      </c>
      <c r="I250" s="162">
        <f t="shared" si="24"/>
        <v>0</v>
      </c>
      <c r="J250" s="163">
        <v>0.0001</v>
      </c>
      <c r="K250" s="161">
        <f t="shared" si="25"/>
        <v>0.0025775</v>
      </c>
      <c r="L250" s="163">
        <v>0</v>
      </c>
      <c r="M250" s="161">
        <f t="shared" si="26"/>
        <v>0</v>
      </c>
      <c r="N250" s="164">
        <v>20</v>
      </c>
      <c r="O250" s="165">
        <v>16</v>
      </c>
      <c r="P250" s="16" t="s">
        <v>116</v>
      </c>
    </row>
    <row r="251" spans="1:16" s="16" customFormat="1" ht="24" customHeight="1">
      <c r="A251" s="159" t="s">
        <v>806</v>
      </c>
      <c r="B251" s="159" t="s">
        <v>111</v>
      </c>
      <c r="C251" s="159" t="s">
        <v>767</v>
      </c>
      <c r="D251" s="16" t="s">
        <v>807</v>
      </c>
      <c r="E251" s="160" t="s">
        <v>808</v>
      </c>
      <c r="F251" s="159" t="s">
        <v>155</v>
      </c>
      <c r="G251" s="161">
        <v>1.356</v>
      </c>
      <c r="H251" s="162">
        <v>0</v>
      </c>
      <c r="I251" s="162">
        <f t="shared" si="24"/>
        <v>0</v>
      </c>
      <c r="J251" s="163">
        <v>0</v>
      </c>
      <c r="K251" s="161">
        <f t="shared" si="25"/>
        <v>0</v>
      </c>
      <c r="L251" s="163">
        <v>0.01725</v>
      </c>
      <c r="M251" s="161">
        <f t="shared" si="26"/>
        <v>0.023391000000000002</v>
      </c>
      <c r="N251" s="164">
        <v>20</v>
      </c>
      <c r="O251" s="165">
        <v>16</v>
      </c>
      <c r="P251" s="16" t="s">
        <v>116</v>
      </c>
    </row>
    <row r="252" spans="1:16" s="16" customFormat="1" ht="13.5" customHeight="1">
      <c r="A252" s="159" t="s">
        <v>809</v>
      </c>
      <c r="B252" s="159" t="s">
        <v>111</v>
      </c>
      <c r="C252" s="159" t="s">
        <v>767</v>
      </c>
      <c r="D252" s="16" t="s">
        <v>810</v>
      </c>
      <c r="E252" s="160" t="s">
        <v>811</v>
      </c>
      <c r="F252" s="159" t="s">
        <v>155</v>
      </c>
      <c r="G252" s="161">
        <v>30.06</v>
      </c>
      <c r="H252" s="162">
        <v>0</v>
      </c>
      <c r="I252" s="162">
        <f t="shared" si="24"/>
        <v>0</v>
      </c>
      <c r="J252" s="163">
        <v>0.01523</v>
      </c>
      <c r="K252" s="161">
        <f t="shared" si="25"/>
        <v>0.4578138</v>
      </c>
      <c r="L252" s="163">
        <v>0</v>
      </c>
      <c r="M252" s="161">
        <f t="shared" si="26"/>
        <v>0</v>
      </c>
      <c r="N252" s="164">
        <v>20</v>
      </c>
      <c r="O252" s="165">
        <v>16</v>
      </c>
      <c r="P252" s="16" t="s">
        <v>116</v>
      </c>
    </row>
    <row r="253" spans="1:16" s="16" customFormat="1" ht="13.5" customHeight="1">
      <c r="A253" s="159" t="s">
        <v>812</v>
      </c>
      <c r="B253" s="159" t="s">
        <v>111</v>
      </c>
      <c r="C253" s="159" t="s">
        <v>767</v>
      </c>
      <c r="D253" s="16" t="s">
        <v>813</v>
      </c>
      <c r="E253" s="160" t="s">
        <v>814</v>
      </c>
      <c r="F253" s="159" t="s">
        <v>155</v>
      </c>
      <c r="G253" s="161">
        <v>138.254</v>
      </c>
      <c r="H253" s="162">
        <v>0</v>
      </c>
      <c r="I253" s="162">
        <f t="shared" si="24"/>
        <v>0</v>
      </c>
      <c r="J253" s="163">
        <v>0.01776</v>
      </c>
      <c r="K253" s="161">
        <f t="shared" si="25"/>
        <v>2.45539104</v>
      </c>
      <c r="L253" s="163">
        <v>0</v>
      </c>
      <c r="M253" s="161">
        <f t="shared" si="26"/>
        <v>0</v>
      </c>
      <c r="N253" s="164">
        <v>20</v>
      </c>
      <c r="O253" s="165">
        <v>16</v>
      </c>
      <c r="P253" s="16" t="s">
        <v>116</v>
      </c>
    </row>
    <row r="254" spans="1:16" s="16" customFormat="1" ht="13.5" customHeight="1">
      <c r="A254" s="159" t="s">
        <v>815</v>
      </c>
      <c r="B254" s="159" t="s">
        <v>111</v>
      </c>
      <c r="C254" s="159" t="s">
        <v>767</v>
      </c>
      <c r="D254" s="16" t="s">
        <v>816</v>
      </c>
      <c r="E254" s="160" t="s">
        <v>817</v>
      </c>
      <c r="F254" s="159" t="s">
        <v>155</v>
      </c>
      <c r="G254" s="161">
        <v>5.6</v>
      </c>
      <c r="H254" s="162">
        <v>0</v>
      </c>
      <c r="I254" s="162">
        <f t="shared" si="24"/>
        <v>0</v>
      </c>
      <c r="J254" s="163">
        <v>0.01446</v>
      </c>
      <c r="K254" s="161">
        <f t="shared" si="25"/>
        <v>0.08097599999999999</v>
      </c>
      <c r="L254" s="163">
        <v>0</v>
      </c>
      <c r="M254" s="161">
        <f t="shared" si="26"/>
        <v>0</v>
      </c>
      <c r="N254" s="164">
        <v>20</v>
      </c>
      <c r="O254" s="165">
        <v>16</v>
      </c>
      <c r="P254" s="16" t="s">
        <v>116</v>
      </c>
    </row>
    <row r="255" spans="1:16" s="16" customFormat="1" ht="13.5" customHeight="1">
      <c r="A255" s="159" t="s">
        <v>818</v>
      </c>
      <c r="B255" s="159" t="s">
        <v>111</v>
      </c>
      <c r="C255" s="159" t="s">
        <v>767</v>
      </c>
      <c r="D255" s="16" t="s">
        <v>819</v>
      </c>
      <c r="E255" s="160" t="s">
        <v>820</v>
      </c>
      <c r="F255" s="159" t="s">
        <v>155</v>
      </c>
      <c r="G255" s="161">
        <v>2.4</v>
      </c>
      <c r="H255" s="162">
        <v>0</v>
      </c>
      <c r="I255" s="162">
        <f t="shared" si="24"/>
        <v>0</v>
      </c>
      <c r="J255" s="163">
        <v>0.01561</v>
      </c>
      <c r="K255" s="161">
        <f t="shared" si="25"/>
        <v>0.037464</v>
      </c>
      <c r="L255" s="163">
        <v>0</v>
      </c>
      <c r="M255" s="161">
        <f t="shared" si="26"/>
        <v>0</v>
      </c>
      <c r="N255" s="164">
        <v>20</v>
      </c>
      <c r="O255" s="165">
        <v>16</v>
      </c>
      <c r="P255" s="16" t="s">
        <v>116</v>
      </c>
    </row>
    <row r="256" spans="1:16" s="16" customFormat="1" ht="13.5" customHeight="1">
      <c r="A256" s="159" t="s">
        <v>821</v>
      </c>
      <c r="B256" s="159" t="s">
        <v>111</v>
      </c>
      <c r="C256" s="159" t="s">
        <v>767</v>
      </c>
      <c r="D256" s="16" t="s">
        <v>822</v>
      </c>
      <c r="E256" s="160" t="s">
        <v>823</v>
      </c>
      <c r="F256" s="159" t="s">
        <v>196</v>
      </c>
      <c r="G256" s="161">
        <v>238.52</v>
      </c>
      <c r="H256" s="162">
        <v>0</v>
      </c>
      <c r="I256" s="162">
        <f t="shared" si="24"/>
        <v>0</v>
      </c>
      <c r="J256" s="163">
        <v>0.00026</v>
      </c>
      <c r="K256" s="161">
        <f t="shared" si="25"/>
        <v>0.0620152</v>
      </c>
      <c r="L256" s="163">
        <v>0</v>
      </c>
      <c r="M256" s="161">
        <f t="shared" si="26"/>
        <v>0</v>
      </c>
      <c r="N256" s="164">
        <v>20</v>
      </c>
      <c r="O256" s="165">
        <v>16</v>
      </c>
      <c r="P256" s="16" t="s">
        <v>116</v>
      </c>
    </row>
    <row r="257" spans="1:16" s="16" customFormat="1" ht="13.5" customHeight="1">
      <c r="A257" s="159" t="s">
        <v>824</v>
      </c>
      <c r="B257" s="159" t="s">
        <v>111</v>
      </c>
      <c r="C257" s="159" t="s">
        <v>767</v>
      </c>
      <c r="D257" s="16" t="s">
        <v>825</v>
      </c>
      <c r="E257" s="160" t="s">
        <v>826</v>
      </c>
      <c r="F257" s="159" t="s">
        <v>155</v>
      </c>
      <c r="G257" s="161">
        <v>165.889</v>
      </c>
      <c r="H257" s="162">
        <v>0</v>
      </c>
      <c r="I257" s="162">
        <f t="shared" si="24"/>
        <v>0</v>
      </c>
      <c r="J257" s="163">
        <v>0</v>
      </c>
      <c r="K257" s="161">
        <f t="shared" si="25"/>
        <v>0</v>
      </c>
      <c r="L257" s="163">
        <v>0</v>
      </c>
      <c r="M257" s="161">
        <f t="shared" si="26"/>
        <v>0</v>
      </c>
      <c r="N257" s="164">
        <v>20</v>
      </c>
      <c r="O257" s="165">
        <v>16</v>
      </c>
      <c r="P257" s="16" t="s">
        <v>116</v>
      </c>
    </row>
    <row r="258" spans="1:16" s="16" customFormat="1" ht="13.5" customHeight="1">
      <c r="A258" s="166" t="s">
        <v>827</v>
      </c>
      <c r="B258" s="166" t="s">
        <v>219</v>
      </c>
      <c r="C258" s="166" t="s">
        <v>220</v>
      </c>
      <c r="D258" s="167" t="s">
        <v>828</v>
      </c>
      <c r="E258" s="168" t="s">
        <v>829</v>
      </c>
      <c r="F258" s="166" t="s">
        <v>155</v>
      </c>
      <c r="G258" s="169">
        <v>182.478</v>
      </c>
      <c r="H258" s="170">
        <v>0</v>
      </c>
      <c r="I258" s="170">
        <f t="shared" si="24"/>
        <v>0</v>
      </c>
      <c r="J258" s="171">
        <v>0.00017</v>
      </c>
      <c r="K258" s="169">
        <f t="shared" si="25"/>
        <v>0.031021260000000005</v>
      </c>
      <c r="L258" s="171">
        <v>0</v>
      </c>
      <c r="M258" s="169">
        <f t="shared" si="26"/>
        <v>0</v>
      </c>
      <c r="N258" s="172">
        <v>20</v>
      </c>
      <c r="O258" s="173">
        <v>32</v>
      </c>
      <c r="P258" s="167" t="s">
        <v>116</v>
      </c>
    </row>
    <row r="259" spans="1:16" s="16" customFormat="1" ht="13.5" customHeight="1">
      <c r="A259" s="159" t="s">
        <v>830</v>
      </c>
      <c r="B259" s="159" t="s">
        <v>111</v>
      </c>
      <c r="C259" s="159" t="s">
        <v>767</v>
      </c>
      <c r="D259" s="16" t="s">
        <v>831</v>
      </c>
      <c r="E259" s="160" t="s">
        <v>832</v>
      </c>
      <c r="F259" s="159" t="s">
        <v>155</v>
      </c>
      <c r="G259" s="161">
        <v>143.854</v>
      </c>
      <c r="H259" s="162">
        <v>0</v>
      </c>
      <c r="I259" s="162">
        <f t="shared" si="24"/>
        <v>0</v>
      </c>
      <c r="J259" s="163">
        <v>0</v>
      </c>
      <c r="K259" s="161">
        <f t="shared" si="25"/>
        <v>0</v>
      </c>
      <c r="L259" s="163">
        <v>0</v>
      </c>
      <c r="M259" s="161">
        <f t="shared" si="26"/>
        <v>0</v>
      </c>
      <c r="N259" s="164">
        <v>20</v>
      </c>
      <c r="O259" s="165">
        <v>16</v>
      </c>
      <c r="P259" s="16" t="s">
        <v>116</v>
      </c>
    </row>
    <row r="260" spans="1:16" s="16" customFormat="1" ht="13.5" customHeight="1">
      <c r="A260" s="166" t="s">
        <v>833</v>
      </c>
      <c r="B260" s="166" t="s">
        <v>219</v>
      </c>
      <c r="C260" s="166" t="s">
        <v>220</v>
      </c>
      <c r="D260" s="167" t="s">
        <v>834</v>
      </c>
      <c r="E260" s="168" t="s">
        <v>835</v>
      </c>
      <c r="F260" s="166" t="s">
        <v>155</v>
      </c>
      <c r="G260" s="169">
        <v>146.731</v>
      </c>
      <c r="H260" s="170">
        <v>0</v>
      </c>
      <c r="I260" s="170">
        <f t="shared" si="24"/>
        <v>0</v>
      </c>
      <c r="J260" s="171">
        <v>0.0056</v>
      </c>
      <c r="K260" s="169">
        <f t="shared" si="25"/>
        <v>0.8216935999999999</v>
      </c>
      <c r="L260" s="171">
        <v>0</v>
      </c>
      <c r="M260" s="169">
        <f t="shared" si="26"/>
        <v>0</v>
      </c>
      <c r="N260" s="172">
        <v>20</v>
      </c>
      <c r="O260" s="173">
        <v>32</v>
      </c>
      <c r="P260" s="167" t="s">
        <v>116</v>
      </c>
    </row>
    <row r="261" spans="1:16" s="16" customFormat="1" ht="13.5" customHeight="1">
      <c r="A261" s="159" t="s">
        <v>836</v>
      </c>
      <c r="B261" s="159" t="s">
        <v>111</v>
      </c>
      <c r="C261" s="159" t="s">
        <v>767</v>
      </c>
      <c r="D261" s="16" t="s">
        <v>837</v>
      </c>
      <c r="E261" s="160" t="s">
        <v>838</v>
      </c>
      <c r="F261" s="159" t="s">
        <v>155</v>
      </c>
      <c r="G261" s="161">
        <v>2.4</v>
      </c>
      <c r="H261" s="162">
        <v>0</v>
      </c>
      <c r="I261" s="162">
        <f t="shared" si="24"/>
        <v>0</v>
      </c>
      <c r="J261" s="163">
        <v>4E-05</v>
      </c>
      <c r="K261" s="161">
        <f t="shared" si="25"/>
        <v>9.6E-05</v>
      </c>
      <c r="L261" s="163">
        <v>0</v>
      </c>
      <c r="M261" s="161">
        <f t="shared" si="26"/>
        <v>0</v>
      </c>
      <c r="N261" s="164">
        <v>20</v>
      </c>
      <c r="O261" s="165">
        <v>16</v>
      </c>
      <c r="P261" s="16" t="s">
        <v>116</v>
      </c>
    </row>
    <row r="262" spans="1:16" s="16" customFormat="1" ht="13.5" customHeight="1">
      <c r="A262" s="159" t="s">
        <v>180</v>
      </c>
      <c r="B262" s="159" t="s">
        <v>111</v>
      </c>
      <c r="C262" s="159" t="s">
        <v>767</v>
      </c>
      <c r="D262" s="16" t="s">
        <v>839</v>
      </c>
      <c r="E262" s="160" t="s">
        <v>840</v>
      </c>
      <c r="F262" s="159" t="s">
        <v>155</v>
      </c>
      <c r="G262" s="161">
        <v>216.967</v>
      </c>
      <c r="H262" s="162">
        <v>0</v>
      </c>
      <c r="I262" s="162">
        <f t="shared" si="24"/>
        <v>0</v>
      </c>
      <c r="J262" s="163">
        <v>0.0001</v>
      </c>
      <c r="K262" s="161">
        <f t="shared" si="25"/>
        <v>0.021696700000000003</v>
      </c>
      <c r="L262" s="163">
        <v>0</v>
      </c>
      <c r="M262" s="161">
        <f t="shared" si="26"/>
        <v>0</v>
      </c>
      <c r="N262" s="164">
        <v>20</v>
      </c>
      <c r="O262" s="165">
        <v>16</v>
      </c>
      <c r="P262" s="16" t="s">
        <v>116</v>
      </c>
    </row>
    <row r="263" spans="1:16" s="16" customFormat="1" ht="24" customHeight="1">
      <c r="A263" s="159" t="s">
        <v>841</v>
      </c>
      <c r="B263" s="159" t="s">
        <v>111</v>
      </c>
      <c r="C263" s="159" t="s">
        <v>767</v>
      </c>
      <c r="D263" s="16" t="s">
        <v>842</v>
      </c>
      <c r="E263" s="160" t="s">
        <v>843</v>
      </c>
      <c r="F263" s="159" t="s">
        <v>155</v>
      </c>
      <c r="G263" s="161">
        <v>6.2</v>
      </c>
      <c r="H263" s="162">
        <v>0</v>
      </c>
      <c r="I263" s="162">
        <f t="shared" si="24"/>
        <v>0</v>
      </c>
      <c r="J263" s="163">
        <v>0</v>
      </c>
      <c r="K263" s="161">
        <f t="shared" si="25"/>
        <v>0</v>
      </c>
      <c r="L263" s="163">
        <v>0.01721</v>
      </c>
      <c r="M263" s="161">
        <f t="shared" si="26"/>
        <v>0.106702</v>
      </c>
      <c r="N263" s="164">
        <v>20</v>
      </c>
      <c r="O263" s="165">
        <v>16</v>
      </c>
      <c r="P263" s="16" t="s">
        <v>116</v>
      </c>
    </row>
    <row r="264" spans="1:16" s="16" customFormat="1" ht="24" customHeight="1">
      <c r="A264" s="159" t="s">
        <v>844</v>
      </c>
      <c r="B264" s="159" t="s">
        <v>111</v>
      </c>
      <c r="C264" s="159" t="s">
        <v>767</v>
      </c>
      <c r="D264" s="16" t="s">
        <v>845</v>
      </c>
      <c r="E264" s="160" t="s">
        <v>846</v>
      </c>
      <c r="F264" s="159" t="s">
        <v>155</v>
      </c>
      <c r="G264" s="161">
        <v>89.05</v>
      </c>
      <c r="H264" s="162">
        <v>0</v>
      </c>
      <c r="I264" s="162">
        <f t="shared" si="24"/>
        <v>0</v>
      </c>
      <c r="J264" s="163">
        <v>0.01065</v>
      </c>
      <c r="K264" s="161">
        <f t="shared" si="25"/>
        <v>0.9483824999999999</v>
      </c>
      <c r="L264" s="163">
        <v>0</v>
      </c>
      <c r="M264" s="161">
        <f t="shared" si="26"/>
        <v>0</v>
      </c>
      <c r="N264" s="164">
        <v>20</v>
      </c>
      <c r="O264" s="165">
        <v>16</v>
      </c>
      <c r="P264" s="16" t="s">
        <v>116</v>
      </c>
    </row>
    <row r="265" spans="1:16" s="16" customFormat="1" ht="13.5" customHeight="1">
      <c r="A265" s="159" t="s">
        <v>847</v>
      </c>
      <c r="B265" s="159" t="s">
        <v>111</v>
      </c>
      <c r="C265" s="159" t="s">
        <v>767</v>
      </c>
      <c r="D265" s="16" t="s">
        <v>848</v>
      </c>
      <c r="E265" s="160" t="s">
        <v>849</v>
      </c>
      <c r="F265" s="159" t="s">
        <v>155</v>
      </c>
      <c r="G265" s="161">
        <v>9.66</v>
      </c>
      <c r="H265" s="162">
        <v>0</v>
      </c>
      <c r="I265" s="162">
        <f t="shared" si="24"/>
        <v>0</v>
      </c>
      <c r="J265" s="163">
        <v>0.01065</v>
      </c>
      <c r="K265" s="161">
        <f t="shared" si="25"/>
        <v>0.102879</v>
      </c>
      <c r="L265" s="163">
        <v>0</v>
      </c>
      <c r="M265" s="161">
        <f t="shared" si="26"/>
        <v>0</v>
      </c>
      <c r="N265" s="164">
        <v>20</v>
      </c>
      <c r="O265" s="165">
        <v>16</v>
      </c>
      <c r="P265" s="16" t="s">
        <v>116</v>
      </c>
    </row>
    <row r="266" spans="1:16" s="16" customFormat="1" ht="13.5" customHeight="1">
      <c r="A266" s="159" t="s">
        <v>850</v>
      </c>
      <c r="B266" s="159" t="s">
        <v>111</v>
      </c>
      <c r="C266" s="159" t="s">
        <v>767</v>
      </c>
      <c r="D266" s="16" t="s">
        <v>851</v>
      </c>
      <c r="E266" s="160" t="s">
        <v>852</v>
      </c>
      <c r="F266" s="159" t="s">
        <v>155</v>
      </c>
      <c r="G266" s="161">
        <v>43.053</v>
      </c>
      <c r="H266" s="162">
        <v>0</v>
      </c>
      <c r="I266" s="162">
        <f t="shared" si="24"/>
        <v>0</v>
      </c>
      <c r="J266" s="163">
        <v>0.01454</v>
      </c>
      <c r="K266" s="161">
        <f t="shared" si="25"/>
        <v>0.6259906199999999</v>
      </c>
      <c r="L266" s="163">
        <v>0</v>
      </c>
      <c r="M266" s="161">
        <f t="shared" si="26"/>
        <v>0</v>
      </c>
      <c r="N266" s="164">
        <v>20</v>
      </c>
      <c r="O266" s="165">
        <v>16</v>
      </c>
      <c r="P266" s="16" t="s">
        <v>116</v>
      </c>
    </row>
    <row r="267" spans="1:16" s="16" customFormat="1" ht="13.5" customHeight="1">
      <c r="A267" s="159" t="s">
        <v>853</v>
      </c>
      <c r="B267" s="159" t="s">
        <v>111</v>
      </c>
      <c r="C267" s="159" t="s">
        <v>767</v>
      </c>
      <c r="D267" s="16" t="s">
        <v>854</v>
      </c>
      <c r="E267" s="160" t="s">
        <v>855</v>
      </c>
      <c r="F267" s="159" t="s">
        <v>183</v>
      </c>
      <c r="G267" s="161">
        <v>4</v>
      </c>
      <c r="H267" s="162">
        <v>0</v>
      </c>
      <c r="I267" s="162">
        <f t="shared" si="24"/>
        <v>0</v>
      </c>
      <c r="J267" s="163">
        <v>0.00022</v>
      </c>
      <c r="K267" s="161">
        <f t="shared" si="25"/>
        <v>0.00088</v>
      </c>
      <c r="L267" s="163">
        <v>0</v>
      </c>
      <c r="M267" s="161">
        <f t="shared" si="26"/>
        <v>0</v>
      </c>
      <c r="N267" s="164">
        <v>20</v>
      </c>
      <c r="O267" s="165">
        <v>16</v>
      </c>
      <c r="P267" s="16" t="s">
        <v>116</v>
      </c>
    </row>
    <row r="268" spans="1:16" s="16" customFormat="1" ht="13.5" customHeight="1">
      <c r="A268" s="166" t="s">
        <v>856</v>
      </c>
      <c r="B268" s="166" t="s">
        <v>219</v>
      </c>
      <c r="C268" s="166" t="s">
        <v>220</v>
      </c>
      <c r="D268" s="167" t="s">
        <v>857</v>
      </c>
      <c r="E268" s="168" t="s">
        <v>858</v>
      </c>
      <c r="F268" s="166" t="s">
        <v>183</v>
      </c>
      <c r="G268" s="169">
        <v>1</v>
      </c>
      <c r="H268" s="170">
        <v>0</v>
      </c>
      <c r="I268" s="170">
        <f t="shared" si="24"/>
        <v>0</v>
      </c>
      <c r="J268" s="171">
        <v>0.02283</v>
      </c>
      <c r="K268" s="169">
        <f t="shared" si="25"/>
        <v>0.02283</v>
      </c>
      <c r="L268" s="171">
        <v>0</v>
      </c>
      <c r="M268" s="169">
        <f t="shared" si="26"/>
        <v>0</v>
      </c>
      <c r="N268" s="172">
        <v>20</v>
      </c>
      <c r="O268" s="173">
        <v>32</v>
      </c>
      <c r="P268" s="167" t="s">
        <v>116</v>
      </c>
    </row>
    <row r="269" spans="1:16" s="16" customFormat="1" ht="13.5" customHeight="1">
      <c r="A269" s="166" t="s">
        <v>859</v>
      </c>
      <c r="B269" s="166" t="s">
        <v>219</v>
      </c>
      <c r="C269" s="166" t="s">
        <v>220</v>
      </c>
      <c r="D269" s="167" t="s">
        <v>860</v>
      </c>
      <c r="E269" s="168" t="s">
        <v>861</v>
      </c>
      <c r="F269" s="166" t="s">
        <v>183</v>
      </c>
      <c r="G269" s="169">
        <v>3</v>
      </c>
      <c r="H269" s="170">
        <v>0</v>
      </c>
      <c r="I269" s="170">
        <f t="shared" si="24"/>
        <v>0</v>
      </c>
      <c r="J269" s="171">
        <v>0.0241</v>
      </c>
      <c r="K269" s="169">
        <f t="shared" si="25"/>
        <v>0.0723</v>
      </c>
      <c r="L269" s="171">
        <v>0</v>
      </c>
      <c r="M269" s="169">
        <f t="shared" si="26"/>
        <v>0</v>
      </c>
      <c r="N269" s="172">
        <v>20</v>
      </c>
      <c r="O269" s="173">
        <v>32</v>
      </c>
      <c r="P269" s="167" t="s">
        <v>116</v>
      </c>
    </row>
    <row r="270" spans="1:16" s="16" customFormat="1" ht="13.5" customHeight="1">
      <c r="A270" s="159" t="s">
        <v>862</v>
      </c>
      <c r="B270" s="159" t="s">
        <v>111</v>
      </c>
      <c r="C270" s="159" t="s">
        <v>767</v>
      </c>
      <c r="D270" s="16" t="s">
        <v>863</v>
      </c>
      <c r="E270" s="160" t="s">
        <v>864</v>
      </c>
      <c r="F270" s="159" t="s">
        <v>196</v>
      </c>
      <c r="G270" s="161">
        <v>2.52</v>
      </c>
      <c r="H270" s="162">
        <v>0</v>
      </c>
      <c r="I270" s="162">
        <f t="shared" si="24"/>
        <v>0</v>
      </c>
      <c r="J270" s="163">
        <v>0.00514</v>
      </c>
      <c r="K270" s="161">
        <f t="shared" si="25"/>
        <v>0.012952799999999999</v>
      </c>
      <c r="L270" s="163">
        <v>0</v>
      </c>
      <c r="M270" s="161">
        <f t="shared" si="26"/>
        <v>0</v>
      </c>
      <c r="N270" s="164">
        <v>20</v>
      </c>
      <c r="O270" s="165">
        <v>16</v>
      </c>
      <c r="P270" s="16" t="s">
        <v>116</v>
      </c>
    </row>
    <row r="271" spans="1:16" s="16" customFormat="1" ht="13.5" customHeight="1">
      <c r="A271" s="159" t="s">
        <v>865</v>
      </c>
      <c r="B271" s="159" t="s">
        <v>111</v>
      </c>
      <c r="C271" s="159" t="s">
        <v>767</v>
      </c>
      <c r="D271" s="16" t="s">
        <v>866</v>
      </c>
      <c r="E271" s="160" t="s">
        <v>867</v>
      </c>
      <c r="F271" s="159" t="s">
        <v>48</v>
      </c>
      <c r="G271" s="161">
        <v>0</v>
      </c>
      <c r="H271" s="162">
        <v>0</v>
      </c>
      <c r="I271" s="162">
        <f t="shared" si="24"/>
        <v>0</v>
      </c>
      <c r="J271" s="163">
        <v>0</v>
      </c>
      <c r="K271" s="161">
        <f t="shared" si="25"/>
        <v>0</v>
      </c>
      <c r="L271" s="163">
        <v>0</v>
      </c>
      <c r="M271" s="161">
        <f t="shared" si="26"/>
        <v>0</v>
      </c>
      <c r="N271" s="164">
        <v>20</v>
      </c>
      <c r="O271" s="165">
        <v>16</v>
      </c>
      <c r="P271" s="16" t="s">
        <v>116</v>
      </c>
    </row>
    <row r="272" spans="2:16" s="139" customFormat="1" ht="12.75" customHeight="1">
      <c r="B272" s="140" t="s">
        <v>65</v>
      </c>
      <c r="D272" s="141" t="s">
        <v>868</v>
      </c>
      <c r="E272" s="141" t="s">
        <v>869</v>
      </c>
      <c r="I272" s="142">
        <f>SUM(I273:I294)</f>
        <v>0</v>
      </c>
      <c r="K272" s="143">
        <f>SUM(K273:K294)</f>
        <v>0.8525951999999998</v>
      </c>
      <c r="M272" s="143">
        <f>SUM(M273:M294)</f>
        <v>0.5894646999999998</v>
      </c>
      <c r="P272" s="141" t="s">
        <v>109</v>
      </c>
    </row>
    <row r="273" spans="1:16" s="16" customFormat="1" ht="13.5" customHeight="1">
      <c r="A273" s="159" t="s">
        <v>870</v>
      </c>
      <c r="B273" s="159" t="s">
        <v>111</v>
      </c>
      <c r="C273" s="159" t="s">
        <v>868</v>
      </c>
      <c r="D273" s="16" t="s">
        <v>871</v>
      </c>
      <c r="E273" s="160" t="s">
        <v>872</v>
      </c>
      <c r="F273" s="159" t="s">
        <v>196</v>
      </c>
      <c r="G273" s="161">
        <v>25.8</v>
      </c>
      <c r="H273" s="162">
        <v>0</v>
      </c>
      <c r="I273" s="162">
        <f aca="true" t="shared" si="27" ref="I273:I294">ROUND(G273*H273,2)</f>
        <v>0</v>
      </c>
      <c r="J273" s="163">
        <v>0.00681</v>
      </c>
      <c r="K273" s="161">
        <f aca="true" t="shared" si="28" ref="K273:K294">G273*J273</f>
        <v>0.175698</v>
      </c>
      <c r="L273" s="163">
        <v>0</v>
      </c>
      <c r="M273" s="161">
        <f aca="true" t="shared" si="29" ref="M273:M294">G273*L273</f>
        <v>0</v>
      </c>
      <c r="N273" s="164">
        <v>20</v>
      </c>
      <c r="O273" s="165">
        <v>16</v>
      </c>
      <c r="P273" s="16" t="s">
        <v>116</v>
      </c>
    </row>
    <row r="274" spans="1:16" s="16" customFormat="1" ht="13.5" customHeight="1">
      <c r="A274" s="159" t="s">
        <v>873</v>
      </c>
      <c r="B274" s="159" t="s">
        <v>111</v>
      </c>
      <c r="C274" s="159" t="s">
        <v>868</v>
      </c>
      <c r="D274" s="16" t="s">
        <v>874</v>
      </c>
      <c r="E274" s="160" t="s">
        <v>875</v>
      </c>
      <c r="F274" s="159" t="s">
        <v>196</v>
      </c>
      <c r="G274" s="161">
        <v>25.8</v>
      </c>
      <c r="H274" s="162">
        <v>0</v>
      </c>
      <c r="I274" s="162">
        <f t="shared" si="27"/>
        <v>0</v>
      </c>
      <c r="J274" s="163">
        <v>0.00307</v>
      </c>
      <c r="K274" s="161">
        <f t="shared" si="28"/>
        <v>0.079206</v>
      </c>
      <c r="L274" s="163">
        <v>0</v>
      </c>
      <c r="M274" s="161">
        <f t="shared" si="29"/>
        <v>0</v>
      </c>
      <c r="N274" s="164">
        <v>20</v>
      </c>
      <c r="O274" s="165">
        <v>16</v>
      </c>
      <c r="P274" s="16" t="s">
        <v>116</v>
      </c>
    </row>
    <row r="275" spans="1:16" s="16" customFormat="1" ht="13.5" customHeight="1">
      <c r="A275" s="159" t="s">
        <v>876</v>
      </c>
      <c r="B275" s="159" t="s">
        <v>111</v>
      </c>
      <c r="C275" s="159" t="s">
        <v>868</v>
      </c>
      <c r="D275" s="16" t="s">
        <v>877</v>
      </c>
      <c r="E275" s="160" t="s">
        <v>878</v>
      </c>
      <c r="F275" s="159" t="s">
        <v>155</v>
      </c>
      <c r="G275" s="161">
        <v>4.08</v>
      </c>
      <c r="H275" s="162">
        <v>0</v>
      </c>
      <c r="I275" s="162">
        <f t="shared" si="27"/>
        <v>0</v>
      </c>
      <c r="J275" s="163">
        <v>0.00789</v>
      </c>
      <c r="K275" s="161">
        <f t="shared" si="28"/>
        <v>0.032191199999999996</v>
      </c>
      <c r="L275" s="163">
        <v>0</v>
      </c>
      <c r="M275" s="161">
        <f t="shared" si="29"/>
        <v>0</v>
      </c>
      <c r="N275" s="164">
        <v>20</v>
      </c>
      <c r="O275" s="165">
        <v>16</v>
      </c>
      <c r="P275" s="16" t="s">
        <v>116</v>
      </c>
    </row>
    <row r="276" spans="1:16" s="16" customFormat="1" ht="13.5" customHeight="1">
      <c r="A276" s="159" t="s">
        <v>879</v>
      </c>
      <c r="B276" s="159" t="s">
        <v>111</v>
      </c>
      <c r="C276" s="159" t="s">
        <v>868</v>
      </c>
      <c r="D276" s="16" t="s">
        <v>880</v>
      </c>
      <c r="E276" s="160" t="s">
        <v>881</v>
      </c>
      <c r="F276" s="159" t="s">
        <v>183</v>
      </c>
      <c r="G276" s="161">
        <v>3</v>
      </c>
      <c r="H276" s="162">
        <v>0</v>
      </c>
      <c r="I276" s="162">
        <f t="shared" si="27"/>
        <v>0</v>
      </c>
      <c r="J276" s="163">
        <v>0.00407</v>
      </c>
      <c r="K276" s="161">
        <f t="shared" si="28"/>
        <v>0.012209999999999999</v>
      </c>
      <c r="L276" s="163">
        <v>0</v>
      </c>
      <c r="M276" s="161">
        <f t="shared" si="29"/>
        <v>0</v>
      </c>
      <c r="N276" s="164">
        <v>20</v>
      </c>
      <c r="O276" s="165">
        <v>16</v>
      </c>
      <c r="P276" s="16" t="s">
        <v>116</v>
      </c>
    </row>
    <row r="277" spans="1:16" s="16" customFormat="1" ht="13.5" customHeight="1">
      <c r="A277" s="159" t="s">
        <v>882</v>
      </c>
      <c r="B277" s="159" t="s">
        <v>111</v>
      </c>
      <c r="C277" s="159" t="s">
        <v>868</v>
      </c>
      <c r="D277" s="16" t="s">
        <v>883</v>
      </c>
      <c r="E277" s="160" t="s">
        <v>884</v>
      </c>
      <c r="F277" s="159" t="s">
        <v>183</v>
      </c>
      <c r="G277" s="161">
        <v>3</v>
      </c>
      <c r="H277" s="162">
        <v>0</v>
      </c>
      <c r="I277" s="162">
        <f t="shared" si="27"/>
        <v>0</v>
      </c>
      <c r="J277" s="163">
        <v>0.00068</v>
      </c>
      <c r="K277" s="161">
        <f t="shared" si="28"/>
        <v>0.00204</v>
      </c>
      <c r="L277" s="163">
        <v>0</v>
      </c>
      <c r="M277" s="161">
        <f t="shared" si="29"/>
        <v>0</v>
      </c>
      <c r="N277" s="164">
        <v>20</v>
      </c>
      <c r="O277" s="165">
        <v>16</v>
      </c>
      <c r="P277" s="16" t="s">
        <v>116</v>
      </c>
    </row>
    <row r="278" spans="1:16" s="16" customFormat="1" ht="13.5" customHeight="1">
      <c r="A278" s="159" t="s">
        <v>885</v>
      </c>
      <c r="B278" s="159" t="s">
        <v>111</v>
      </c>
      <c r="C278" s="159" t="s">
        <v>868</v>
      </c>
      <c r="D278" s="16" t="s">
        <v>886</v>
      </c>
      <c r="E278" s="160" t="s">
        <v>887</v>
      </c>
      <c r="F278" s="159" t="s">
        <v>196</v>
      </c>
      <c r="G278" s="161">
        <v>25.8</v>
      </c>
      <c r="H278" s="162">
        <v>0</v>
      </c>
      <c r="I278" s="162">
        <f t="shared" si="27"/>
        <v>0</v>
      </c>
      <c r="J278" s="163">
        <v>0.00635</v>
      </c>
      <c r="K278" s="161">
        <f t="shared" si="28"/>
        <v>0.16383</v>
      </c>
      <c r="L278" s="163">
        <v>0</v>
      </c>
      <c r="M278" s="161">
        <f t="shared" si="29"/>
        <v>0</v>
      </c>
      <c r="N278" s="164">
        <v>20</v>
      </c>
      <c r="O278" s="165">
        <v>16</v>
      </c>
      <c r="P278" s="16" t="s">
        <v>116</v>
      </c>
    </row>
    <row r="279" spans="1:16" s="16" customFormat="1" ht="13.5" customHeight="1">
      <c r="A279" s="159" t="s">
        <v>888</v>
      </c>
      <c r="B279" s="159" t="s">
        <v>111</v>
      </c>
      <c r="C279" s="159" t="s">
        <v>868</v>
      </c>
      <c r="D279" s="16" t="s">
        <v>889</v>
      </c>
      <c r="E279" s="160" t="s">
        <v>890</v>
      </c>
      <c r="F279" s="159" t="s">
        <v>183</v>
      </c>
      <c r="G279" s="161">
        <v>3</v>
      </c>
      <c r="H279" s="162">
        <v>0</v>
      </c>
      <c r="I279" s="162">
        <f t="shared" si="27"/>
        <v>0</v>
      </c>
      <c r="J279" s="163">
        <v>0.00317</v>
      </c>
      <c r="K279" s="161">
        <f t="shared" si="28"/>
        <v>0.009510000000000001</v>
      </c>
      <c r="L279" s="163">
        <v>0</v>
      </c>
      <c r="M279" s="161">
        <f t="shared" si="29"/>
        <v>0</v>
      </c>
      <c r="N279" s="164">
        <v>20</v>
      </c>
      <c r="O279" s="165">
        <v>16</v>
      </c>
      <c r="P279" s="16" t="s">
        <v>116</v>
      </c>
    </row>
    <row r="280" spans="1:16" s="16" customFormat="1" ht="13.5" customHeight="1">
      <c r="A280" s="159" t="s">
        <v>891</v>
      </c>
      <c r="B280" s="159" t="s">
        <v>111</v>
      </c>
      <c r="C280" s="159" t="s">
        <v>868</v>
      </c>
      <c r="D280" s="16" t="s">
        <v>892</v>
      </c>
      <c r="E280" s="160" t="s">
        <v>893</v>
      </c>
      <c r="F280" s="159" t="s">
        <v>196</v>
      </c>
      <c r="G280" s="161">
        <v>48</v>
      </c>
      <c r="H280" s="162">
        <v>0</v>
      </c>
      <c r="I280" s="162">
        <f t="shared" si="27"/>
        <v>0</v>
      </c>
      <c r="J280" s="163">
        <v>0.00304</v>
      </c>
      <c r="K280" s="161">
        <f t="shared" si="28"/>
        <v>0.14592</v>
      </c>
      <c r="L280" s="163">
        <v>0</v>
      </c>
      <c r="M280" s="161">
        <f t="shared" si="29"/>
        <v>0</v>
      </c>
      <c r="N280" s="164">
        <v>20</v>
      </c>
      <c r="O280" s="165">
        <v>16</v>
      </c>
      <c r="P280" s="16" t="s">
        <v>116</v>
      </c>
    </row>
    <row r="281" spans="1:16" s="16" customFormat="1" ht="13.5" customHeight="1">
      <c r="A281" s="159" t="s">
        <v>894</v>
      </c>
      <c r="B281" s="159" t="s">
        <v>111</v>
      </c>
      <c r="C281" s="159" t="s">
        <v>868</v>
      </c>
      <c r="D281" s="16" t="s">
        <v>895</v>
      </c>
      <c r="E281" s="160" t="s">
        <v>896</v>
      </c>
      <c r="F281" s="159" t="s">
        <v>196</v>
      </c>
      <c r="G281" s="161">
        <v>20</v>
      </c>
      <c r="H281" s="162">
        <v>0</v>
      </c>
      <c r="I281" s="162">
        <f t="shared" si="27"/>
        <v>0</v>
      </c>
      <c r="J281" s="163">
        <v>0.00416</v>
      </c>
      <c r="K281" s="161">
        <f t="shared" si="28"/>
        <v>0.0832</v>
      </c>
      <c r="L281" s="163">
        <v>0</v>
      </c>
      <c r="M281" s="161">
        <f t="shared" si="29"/>
        <v>0</v>
      </c>
      <c r="N281" s="164">
        <v>20</v>
      </c>
      <c r="O281" s="165">
        <v>16</v>
      </c>
      <c r="P281" s="16" t="s">
        <v>116</v>
      </c>
    </row>
    <row r="282" spans="1:16" s="16" customFormat="1" ht="13.5" customHeight="1">
      <c r="A282" s="159" t="s">
        <v>897</v>
      </c>
      <c r="B282" s="159" t="s">
        <v>111</v>
      </c>
      <c r="C282" s="159" t="s">
        <v>868</v>
      </c>
      <c r="D282" s="16" t="s">
        <v>898</v>
      </c>
      <c r="E282" s="160" t="s">
        <v>899</v>
      </c>
      <c r="F282" s="159" t="s">
        <v>196</v>
      </c>
      <c r="G282" s="161">
        <v>25.78</v>
      </c>
      <c r="H282" s="162">
        <v>0</v>
      </c>
      <c r="I282" s="162">
        <f t="shared" si="27"/>
        <v>0</v>
      </c>
      <c r="J282" s="163">
        <v>0</v>
      </c>
      <c r="K282" s="161">
        <f t="shared" si="28"/>
        <v>0</v>
      </c>
      <c r="L282" s="163">
        <v>0.00384</v>
      </c>
      <c r="M282" s="161">
        <f t="shared" si="29"/>
        <v>0.0989952</v>
      </c>
      <c r="N282" s="164">
        <v>20</v>
      </c>
      <c r="O282" s="165">
        <v>16</v>
      </c>
      <c r="P282" s="16" t="s">
        <v>116</v>
      </c>
    </row>
    <row r="283" spans="1:16" s="16" customFormat="1" ht="13.5" customHeight="1">
      <c r="A283" s="159" t="s">
        <v>900</v>
      </c>
      <c r="B283" s="159" t="s">
        <v>111</v>
      </c>
      <c r="C283" s="159" t="s">
        <v>868</v>
      </c>
      <c r="D283" s="16" t="s">
        <v>901</v>
      </c>
      <c r="E283" s="160" t="s">
        <v>902</v>
      </c>
      <c r="F283" s="159" t="s">
        <v>155</v>
      </c>
      <c r="G283" s="161">
        <v>4.5</v>
      </c>
      <c r="H283" s="162">
        <v>0</v>
      </c>
      <c r="I283" s="162">
        <f t="shared" si="27"/>
        <v>0</v>
      </c>
      <c r="J283" s="163">
        <v>0</v>
      </c>
      <c r="K283" s="161">
        <f t="shared" si="28"/>
        <v>0</v>
      </c>
      <c r="L283" s="163">
        <v>0.00721</v>
      </c>
      <c r="M283" s="161">
        <f t="shared" si="29"/>
        <v>0.032445</v>
      </c>
      <c r="N283" s="164">
        <v>20</v>
      </c>
      <c r="O283" s="165">
        <v>16</v>
      </c>
      <c r="P283" s="16" t="s">
        <v>116</v>
      </c>
    </row>
    <row r="284" spans="1:16" s="16" customFormat="1" ht="13.5" customHeight="1">
      <c r="A284" s="159" t="s">
        <v>903</v>
      </c>
      <c r="B284" s="159" t="s">
        <v>111</v>
      </c>
      <c r="C284" s="159" t="s">
        <v>868</v>
      </c>
      <c r="D284" s="16" t="s">
        <v>904</v>
      </c>
      <c r="E284" s="160" t="s">
        <v>905</v>
      </c>
      <c r="F284" s="159" t="s">
        <v>183</v>
      </c>
      <c r="G284" s="161">
        <v>2</v>
      </c>
      <c r="H284" s="162">
        <v>0</v>
      </c>
      <c r="I284" s="162">
        <f t="shared" si="27"/>
        <v>0</v>
      </c>
      <c r="J284" s="163">
        <v>0</v>
      </c>
      <c r="K284" s="161">
        <f t="shared" si="28"/>
        <v>0</v>
      </c>
      <c r="L284" s="163">
        <v>0.00305</v>
      </c>
      <c r="M284" s="161">
        <f t="shared" si="29"/>
        <v>0.0061</v>
      </c>
      <c r="N284" s="164">
        <v>20</v>
      </c>
      <c r="O284" s="165">
        <v>16</v>
      </c>
      <c r="P284" s="16" t="s">
        <v>116</v>
      </c>
    </row>
    <row r="285" spans="1:16" s="16" customFormat="1" ht="13.5" customHeight="1">
      <c r="A285" s="159" t="s">
        <v>906</v>
      </c>
      <c r="B285" s="159" t="s">
        <v>111</v>
      </c>
      <c r="C285" s="159" t="s">
        <v>868</v>
      </c>
      <c r="D285" s="16" t="s">
        <v>907</v>
      </c>
      <c r="E285" s="160" t="s">
        <v>908</v>
      </c>
      <c r="F285" s="159" t="s">
        <v>196</v>
      </c>
      <c r="G285" s="161">
        <v>25.84</v>
      </c>
      <c r="H285" s="162">
        <v>0</v>
      </c>
      <c r="I285" s="162">
        <f t="shared" si="27"/>
        <v>0</v>
      </c>
      <c r="J285" s="163">
        <v>0</v>
      </c>
      <c r="K285" s="161">
        <f t="shared" si="28"/>
        <v>0</v>
      </c>
      <c r="L285" s="163">
        <v>0.00515</v>
      </c>
      <c r="M285" s="161">
        <f t="shared" si="29"/>
        <v>0.133076</v>
      </c>
      <c r="N285" s="164">
        <v>20</v>
      </c>
      <c r="O285" s="165">
        <v>16</v>
      </c>
      <c r="P285" s="16" t="s">
        <v>116</v>
      </c>
    </row>
    <row r="286" spans="1:16" s="16" customFormat="1" ht="13.5" customHeight="1">
      <c r="A286" s="159" t="s">
        <v>909</v>
      </c>
      <c r="B286" s="159" t="s">
        <v>111</v>
      </c>
      <c r="C286" s="159" t="s">
        <v>868</v>
      </c>
      <c r="D286" s="16" t="s">
        <v>910</v>
      </c>
      <c r="E286" s="160" t="s">
        <v>911</v>
      </c>
      <c r="F286" s="159" t="s">
        <v>183</v>
      </c>
      <c r="G286" s="161">
        <v>2</v>
      </c>
      <c r="H286" s="162">
        <v>0</v>
      </c>
      <c r="I286" s="162">
        <f t="shared" si="27"/>
        <v>0</v>
      </c>
      <c r="J286" s="163">
        <v>0</v>
      </c>
      <c r="K286" s="161">
        <f t="shared" si="28"/>
        <v>0</v>
      </c>
      <c r="L286" s="163">
        <v>0.02008</v>
      </c>
      <c r="M286" s="161">
        <f t="shared" si="29"/>
        <v>0.04016</v>
      </c>
      <c r="N286" s="164">
        <v>20</v>
      </c>
      <c r="O286" s="165">
        <v>16</v>
      </c>
      <c r="P286" s="16" t="s">
        <v>116</v>
      </c>
    </row>
    <row r="287" spans="1:16" s="16" customFormat="1" ht="13.5" customHeight="1">
      <c r="A287" s="159" t="s">
        <v>912</v>
      </c>
      <c r="B287" s="159" t="s">
        <v>111</v>
      </c>
      <c r="C287" s="159" t="s">
        <v>868</v>
      </c>
      <c r="D287" s="16" t="s">
        <v>913</v>
      </c>
      <c r="E287" s="160" t="s">
        <v>914</v>
      </c>
      <c r="F287" s="159" t="s">
        <v>196</v>
      </c>
      <c r="G287" s="161">
        <v>48</v>
      </c>
      <c r="H287" s="162">
        <v>0</v>
      </c>
      <c r="I287" s="162">
        <f t="shared" si="27"/>
        <v>0</v>
      </c>
      <c r="J287" s="163">
        <v>0</v>
      </c>
      <c r="K287" s="161">
        <f t="shared" si="28"/>
        <v>0</v>
      </c>
      <c r="L287" s="163">
        <v>0.0025</v>
      </c>
      <c r="M287" s="161">
        <f t="shared" si="29"/>
        <v>0.12</v>
      </c>
      <c r="N287" s="164">
        <v>20</v>
      </c>
      <c r="O287" s="165">
        <v>16</v>
      </c>
      <c r="P287" s="16" t="s">
        <v>116</v>
      </c>
    </row>
    <row r="288" spans="1:16" s="16" customFormat="1" ht="13.5" customHeight="1">
      <c r="A288" s="159" t="s">
        <v>915</v>
      </c>
      <c r="B288" s="159" t="s">
        <v>111</v>
      </c>
      <c r="C288" s="159" t="s">
        <v>868</v>
      </c>
      <c r="D288" s="16" t="s">
        <v>916</v>
      </c>
      <c r="E288" s="160" t="s">
        <v>917</v>
      </c>
      <c r="F288" s="159" t="s">
        <v>196</v>
      </c>
      <c r="G288" s="161">
        <v>20</v>
      </c>
      <c r="H288" s="162">
        <v>0</v>
      </c>
      <c r="I288" s="162">
        <f t="shared" si="27"/>
        <v>0</v>
      </c>
      <c r="J288" s="163">
        <v>0</v>
      </c>
      <c r="K288" s="161">
        <f t="shared" si="28"/>
        <v>0</v>
      </c>
      <c r="L288" s="163">
        <v>0.00307</v>
      </c>
      <c r="M288" s="161">
        <f t="shared" si="29"/>
        <v>0.061399999999999996</v>
      </c>
      <c r="N288" s="164">
        <v>20</v>
      </c>
      <c r="O288" s="165">
        <v>16</v>
      </c>
      <c r="P288" s="16" t="s">
        <v>116</v>
      </c>
    </row>
    <row r="289" spans="1:16" s="16" customFormat="1" ht="13.5" customHeight="1">
      <c r="A289" s="159" t="s">
        <v>918</v>
      </c>
      <c r="B289" s="159" t="s">
        <v>111</v>
      </c>
      <c r="C289" s="159" t="s">
        <v>868</v>
      </c>
      <c r="D289" s="16" t="s">
        <v>919</v>
      </c>
      <c r="E289" s="160" t="s">
        <v>920</v>
      </c>
      <c r="F289" s="159" t="s">
        <v>196</v>
      </c>
      <c r="G289" s="161">
        <v>36.91</v>
      </c>
      <c r="H289" s="162">
        <v>0</v>
      </c>
      <c r="I289" s="162">
        <f t="shared" si="27"/>
        <v>0</v>
      </c>
      <c r="J289" s="163">
        <v>0</v>
      </c>
      <c r="K289" s="161">
        <f t="shared" si="28"/>
        <v>0</v>
      </c>
      <c r="L289" s="163">
        <v>0.00135</v>
      </c>
      <c r="M289" s="161">
        <f t="shared" si="29"/>
        <v>0.0498285</v>
      </c>
      <c r="N289" s="164">
        <v>20</v>
      </c>
      <c r="O289" s="165">
        <v>16</v>
      </c>
      <c r="P289" s="16" t="s">
        <v>116</v>
      </c>
    </row>
    <row r="290" spans="1:16" s="16" customFormat="1" ht="13.5" customHeight="1">
      <c r="A290" s="159" t="s">
        <v>921</v>
      </c>
      <c r="B290" s="159" t="s">
        <v>111</v>
      </c>
      <c r="C290" s="159" t="s">
        <v>868</v>
      </c>
      <c r="D290" s="16" t="s">
        <v>922</v>
      </c>
      <c r="E290" s="160" t="s">
        <v>923</v>
      </c>
      <c r="F290" s="159" t="s">
        <v>196</v>
      </c>
      <c r="G290" s="161">
        <v>21</v>
      </c>
      <c r="H290" s="162">
        <v>0</v>
      </c>
      <c r="I290" s="162">
        <f t="shared" si="27"/>
        <v>0</v>
      </c>
      <c r="J290" s="163">
        <v>0</v>
      </c>
      <c r="K290" s="161">
        <f t="shared" si="28"/>
        <v>0</v>
      </c>
      <c r="L290" s="163">
        <v>0.00226</v>
      </c>
      <c r="M290" s="161">
        <f t="shared" si="29"/>
        <v>0.047459999999999995</v>
      </c>
      <c r="N290" s="164">
        <v>20</v>
      </c>
      <c r="O290" s="165">
        <v>16</v>
      </c>
      <c r="P290" s="16" t="s">
        <v>116</v>
      </c>
    </row>
    <row r="291" spans="1:16" s="16" customFormat="1" ht="13.5" customHeight="1">
      <c r="A291" s="159" t="s">
        <v>924</v>
      </c>
      <c r="B291" s="159" t="s">
        <v>111</v>
      </c>
      <c r="C291" s="159" t="s">
        <v>868</v>
      </c>
      <c r="D291" s="16" t="s">
        <v>925</v>
      </c>
      <c r="E291" s="160" t="s">
        <v>926</v>
      </c>
      <c r="F291" s="159" t="s">
        <v>196</v>
      </c>
      <c r="G291" s="161">
        <v>37</v>
      </c>
      <c r="H291" s="162">
        <v>0</v>
      </c>
      <c r="I291" s="162">
        <f t="shared" si="27"/>
        <v>0</v>
      </c>
      <c r="J291" s="163">
        <v>0.00206</v>
      </c>
      <c r="K291" s="161">
        <f t="shared" si="28"/>
        <v>0.07622000000000001</v>
      </c>
      <c r="L291" s="163">
        <v>0</v>
      </c>
      <c r="M291" s="161">
        <f t="shared" si="29"/>
        <v>0</v>
      </c>
      <c r="N291" s="164">
        <v>20</v>
      </c>
      <c r="O291" s="165">
        <v>16</v>
      </c>
      <c r="P291" s="16" t="s">
        <v>116</v>
      </c>
    </row>
    <row r="292" spans="1:16" s="16" customFormat="1" ht="13.5" customHeight="1">
      <c r="A292" s="159" t="s">
        <v>927</v>
      </c>
      <c r="B292" s="159" t="s">
        <v>111</v>
      </c>
      <c r="C292" s="159" t="s">
        <v>868</v>
      </c>
      <c r="D292" s="16" t="s">
        <v>928</v>
      </c>
      <c r="E292" s="160" t="s">
        <v>929</v>
      </c>
      <c r="F292" s="159" t="s">
        <v>196</v>
      </c>
      <c r="G292" s="161">
        <v>21</v>
      </c>
      <c r="H292" s="162">
        <v>0</v>
      </c>
      <c r="I292" s="162">
        <f t="shared" si="27"/>
        <v>0</v>
      </c>
      <c r="J292" s="163">
        <v>0.00267</v>
      </c>
      <c r="K292" s="161">
        <f t="shared" si="28"/>
        <v>0.05607</v>
      </c>
      <c r="L292" s="163">
        <v>0</v>
      </c>
      <c r="M292" s="161">
        <f t="shared" si="29"/>
        <v>0</v>
      </c>
      <c r="N292" s="164">
        <v>20</v>
      </c>
      <c r="O292" s="165">
        <v>16</v>
      </c>
      <c r="P292" s="16" t="s">
        <v>116</v>
      </c>
    </row>
    <row r="293" spans="1:16" s="16" customFormat="1" ht="13.5" customHeight="1">
      <c r="A293" s="159" t="s">
        <v>930</v>
      </c>
      <c r="B293" s="159" t="s">
        <v>111</v>
      </c>
      <c r="C293" s="159" t="s">
        <v>931</v>
      </c>
      <c r="D293" s="16" t="s">
        <v>932</v>
      </c>
      <c r="E293" s="160" t="s">
        <v>933</v>
      </c>
      <c r="F293" s="159" t="s">
        <v>183</v>
      </c>
      <c r="G293" s="161">
        <v>1</v>
      </c>
      <c r="H293" s="162">
        <v>0</v>
      </c>
      <c r="I293" s="162">
        <f t="shared" si="27"/>
        <v>0</v>
      </c>
      <c r="J293" s="163">
        <v>0.0165</v>
      </c>
      <c r="K293" s="161">
        <f t="shared" si="28"/>
        <v>0.0165</v>
      </c>
      <c r="L293" s="163">
        <v>0</v>
      </c>
      <c r="M293" s="161">
        <f t="shared" si="29"/>
        <v>0</v>
      </c>
      <c r="N293" s="164">
        <v>20</v>
      </c>
      <c r="O293" s="165">
        <v>16</v>
      </c>
      <c r="P293" s="16" t="s">
        <v>116</v>
      </c>
    </row>
    <row r="294" spans="1:16" s="16" customFormat="1" ht="13.5" customHeight="1">
      <c r="A294" s="159" t="s">
        <v>934</v>
      </c>
      <c r="B294" s="159" t="s">
        <v>111</v>
      </c>
      <c r="C294" s="159" t="s">
        <v>868</v>
      </c>
      <c r="D294" s="16" t="s">
        <v>935</v>
      </c>
      <c r="E294" s="160" t="s">
        <v>936</v>
      </c>
      <c r="F294" s="159" t="s">
        <v>48</v>
      </c>
      <c r="G294" s="161">
        <v>0</v>
      </c>
      <c r="H294" s="162">
        <v>0</v>
      </c>
      <c r="I294" s="162">
        <f t="shared" si="27"/>
        <v>0</v>
      </c>
      <c r="J294" s="163">
        <v>0</v>
      </c>
      <c r="K294" s="161">
        <f t="shared" si="28"/>
        <v>0</v>
      </c>
      <c r="L294" s="163">
        <v>0</v>
      </c>
      <c r="M294" s="161">
        <f t="shared" si="29"/>
        <v>0</v>
      </c>
      <c r="N294" s="164">
        <v>20</v>
      </c>
      <c r="O294" s="165">
        <v>16</v>
      </c>
      <c r="P294" s="16" t="s">
        <v>116</v>
      </c>
    </row>
    <row r="295" spans="2:16" s="139" customFormat="1" ht="12.75" customHeight="1">
      <c r="B295" s="140" t="s">
        <v>65</v>
      </c>
      <c r="D295" s="141" t="s">
        <v>937</v>
      </c>
      <c r="E295" s="141" t="s">
        <v>938</v>
      </c>
      <c r="I295" s="142">
        <f>SUM(I296:I304)</f>
        <v>0</v>
      </c>
      <c r="K295" s="143">
        <f>SUM(K296:K304)</f>
        <v>4.2557896</v>
      </c>
      <c r="M295" s="143">
        <f>SUM(M296:M304)</f>
        <v>4.45556</v>
      </c>
      <c r="P295" s="141" t="s">
        <v>109</v>
      </c>
    </row>
    <row r="296" spans="1:16" s="16" customFormat="1" ht="13.5" customHeight="1">
      <c r="A296" s="159" t="s">
        <v>939</v>
      </c>
      <c r="B296" s="159" t="s">
        <v>111</v>
      </c>
      <c r="C296" s="159" t="s">
        <v>937</v>
      </c>
      <c r="D296" s="16" t="s">
        <v>940</v>
      </c>
      <c r="E296" s="160" t="s">
        <v>941</v>
      </c>
      <c r="F296" s="159" t="s">
        <v>155</v>
      </c>
      <c r="G296" s="161">
        <v>314.48</v>
      </c>
      <c r="H296" s="162">
        <v>0</v>
      </c>
      <c r="I296" s="162">
        <f aca="true" t="shared" si="30" ref="I296:I304">ROUND(G296*H296,2)</f>
        <v>0</v>
      </c>
      <c r="J296" s="163">
        <v>0.01296</v>
      </c>
      <c r="K296" s="161">
        <f aca="true" t="shared" si="31" ref="K296:K304">G296*J296</f>
        <v>4.0756608</v>
      </c>
      <c r="L296" s="163">
        <v>0</v>
      </c>
      <c r="M296" s="161">
        <f aca="true" t="shared" si="32" ref="M296:M304">G296*L296</f>
        <v>0</v>
      </c>
      <c r="N296" s="164">
        <v>20</v>
      </c>
      <c r="O296" s="165">
        <v>64</v>
      </c>
      <c r="P296" s="16" t="s">
        <v>116</v>
      </c>
    </row>
    <row r="297" spans="1:16" s="16" customFormat="1" ht="24" customHeight="1">
      <c r="A297" s="159" t="s">
        <v>942</v>
      </c>
      <c r="B297" s="159" t="s">
        <v>111</v>
      </c>
      <c r="C297" s="159" t="s">
        <v>937</v>
      </c>
      <c r="D297" s="16" t="s">
        <v>943</v>
      </c>
      <c r="E297" s="160" t="s">
        <v>944</v>
      </c>
      <c r="F297" s="159" t="s">
        <v>196</v>
      </c>
      <c r="G297" s="161">
        <v>26.42</v>
      </c>
      <c r="H297" s="162">
        <v>0</v>
      </c>
      <c r="I297" s="162">
        <f t="shared" si="30"/>
        <v>0</v>
      </c>
      <c r="J297" s="163">
        <v>0.00418</v>
      </c>
      <c r="K297" s="161">
        <f t="shared" si="31"/>
        <v>0.1104356</v>
      </c>
      <c r="L297" s="163">
        <v>0</v>
      </c>
      <c r="M297" s="161">
        <f t="shared" si="32"/>
        <v>0</v>
      </c>
      <c r="N297" s="164">
        <v>20</v>
      </c>
      <c r="O297" s="165">
        <v>16</v>
      </c>
      <c r="P297" s="16" t="s">
        <v>116</v>
      </c>
    </row>
    <row r="298" spans="1:16" s="16" customFormat="1" ht="13.5" customHeight="1">
      <c r="A298" s="159" t="s">
        <v>945</v>
      </c>
      <c r="B298" s="159" t="s">
        <v>111</v>
      </c>
      <c r="C298" s="159" t="s">
        <v>937</v>
      </c>
      <c r="D298" s="16" t="s">
        <v>946</v>
      </c>
      <c r="E298" s="160" t="s">
        <v>947</v>
      </c>
      <c r="F298" s="159" t="s">
        <v>196</v>
      </c>
      <c r="G298" s="161">
        <v>25.78</v>
      </c>
      <c r="H298" s="162">
        <v>0</v>
      </c>
      <c r="I298" s="162">
        <f t="shared" si="30"/>
        <v>0</v>
      </c>
      <c r="J298" s="163">
        <v>0</v>
      </c>
      <c r="K298" s="161">
        <f t="shared" si="31"/>
        <v>0</v>
      </c>
      <c r="L298" s="163">
        <v>0</v>
      </c>
      <c r="M298" s="161">
        <f t="shared" si="32"/>
        <v>0</v>
      </c>
      <c r="N298" s="164">
        <v>20</v>
      </c>
      <c r="O298" s="165">
        <v>16</v>
      </c>
      <c r="P298" s="16" t="s">
        <v>116</v>
      </c>
    </row>
    <row r="299" spans="1:16" s="16" customFormat="1" ht="13.5" customHeight="1">
      <c r="A299" s="159" t="s">
        <v>948</v>
      </c>
      <c r="B299" s="159" t="s">
        <v>111</v>
      </c>
      <c r="C299" s="159" t="s">
        <v>937</v>
      </c>
      <c r="D299" s="16" t="s">
        <v>949</v>
      </c>
      <c r="E299" s="160" t="s">
        <v>950</v>
      </c>
      <c r="F299" s="159" t="s">
        <v>196</v>
      </c>
      <c r="G299" s="161">
        <v>48</v>
      </c>
      <c r="H299" s="162">
        <v>0</v>
      </c>
      <c r="I299" s="162">
        <f t="shared" si="30"/>
        <v>0</v>
      </c>
      <c r="J299" s="163">
        <v>0</v>
      </c>
      <c r="K299" s="161">
        <f t="shared" si="31"/>
        <v>0</v>
      </c>
      <c r="L299" s="163">
        <v>0</v>
      </c>
      <c r="M299" s="161">
        <f t="shared" si="32"/>
        <v>0</v>
      </c>
      <c r="N299" s="164">
        <v>20</v>
      </c>
      <c r="O299" s="165">
        <v>16</v>
      </c>
      <c r="P299" s="16" t="s">
        <v>116</v>
      </c>
    </row>
    <row r="300" spans="1:16" s="16" customFormat="1" ht="24" customHeight="1">
      <c r="A300" s="159" t="s">
        <v>951</v>
      </c>
      <c r="B300" s="159" t="s">
        <v>111</v>
      </c>
      <c r="C300" s="159" t="s">
        <v>937</v>
      </c>
      <c r="D300" s="16" t="s">
        <v>952</v>
      </c>
      <c r="E300" s="160" t="s">
        <v>953</v>
      </c>
      <c r="F300" s="159" t="s">
        <v>155</v>
      </c>
      <c r="G300" s="161">
        <v>314.48</v>
      </c>
      <c r="H300" s="162">
        <v>0</v>
      </c>
      <c r="I300" s="162">
        <f t="shared" si="30"/>
        <v>0</v>
      </c>
      <c r="J300" s="163">
        <v>0</v>
      </c>
      <c r="K300" s="161">
        <f t="shared" si="31"/>
        <v>0</v>
      </c>
      <c r="L300" s="163">
        <v>0.014</v>
      </c>
      <c r="M300" s="161">
        <f t="shared" si="32"/>
        <v>4.40272</v>
      </c>
      <c r="N300" s="164">
        <v>20</v>
      </c>
      <c r="O300" s="165">
        <v>16</v>
      </c>
      <c r="P300" s="16" t="s">
        <v>116</v>
      </c>
    </row>
    <row r="301" spans="1:16" s="16" customFormat="1" ht="13.5" customHeight="1">
      <c r="A301" s="159" t="s">
        <v>954</v>
      </c>
      <c r="B301" s="159" t="s">
        <v>111</v>
      </c>
      <c r="C301" s="159" t="s">
        <v>937</v>
      </c>
      <c r="D301" s="16" t="s">
        <v>955</v>
      </c>
      <c r="E301" s="160" t="s">
        <v>956</v>
      </c>
      <c r="F301" s="159" t="s">
        <v>196</v>
      </c>
      <c r="G301" s="161">
        <v>26.42</v>
      </c>
      <c r="H301" s="162">
        <v>0</v>
      </c>
      <c r="I301" s="162">
        <f t="shared" si="30"/>
        <v>0</v>
      </c>
      <c r="J301" s="163">
        <v>0</v>
      </c>
      <c r="K301" s="161">
        <f t="shared" si="31"/>
        <v>0</v>
      </c>
      <c r="L301" s="163">
        <v>0.002</v>
      </c>
      <c r="M301" s="161">
        <f t="shared" si="32"/>
        <v>0.052840000000000005</v>
      </c>
      <c r="N301" s="164">
        <v>20</v>
      </c>
      <c r="O301" s="165">
        <v>16</v>
      </c>
      <c r="P301" s="16" t="s">
        <v>116</v>
      </c>
    </row>
    <row r="302" spans="1:16" s="16" customFormat="1" ht="13.5" customHeight="1">
      <c r="A302" s="159" t="s">
        <v>957</v>
      </c>
      <c r="B302" s="159" t="s">
        <v>111</v>
      </c>
      <c r="C302" s="159" t="s">
        <v>937</v>
      </c>
      <c r="D302" s="16" t="s">
        <v>958</v>
      </c>
      <c r="E302" s="160" t="s">
        <v>959</v>
      </c>
      <c r="F302" s="159" t="s">
        <v>196</v>
      </c>
      <c r="G302" s="161">
        <v>73.78</v>
      </c>
      <c r="H302" s="162">
        <v>0</v>
      </c>
      <c r="I302" s="162">
        <f t="shared" si="30"/>
        <v>0</v>
      </c>
      <c r="J302" s="163">
        <v>0.00022</v>
      </c>
      <c r="K302" s="161">
        <f t="shared" si="31"/>
        <v>0.016231600000000002</v>
      </c>
      <c r="L302" s="163">
        <v>0</v>
      </c>
      <c r="M302" s="161">
        <f t="shared" si="32"/>
        <v>0</v>
      </c>
      <c r="N302" s="164">
        <v>20</v>
      </c>
      <c r="O302" s="165">
        <v>16</v>
      </c>
      <c r="P302" s="16" t="s">
        <v>116</v>
      </c>
    </row>
    <row r="303" spans="1:16" s="16" customFormat="1" ht="13.5" customHeight="1">
      <c r="A303" s="159" t="s">
        <v>960</v>
      </c>
      <c r="B303" s="159" t="s">
        <v>111</v>
      </c>
      <c r="C303" s="159" t="s">
        <v>937</v>
      </c>
      <c r="D303" s="16" t="s">
        <v>961</v>
      </c>
      <c r="E303" s="160" t="s">
        <v>962</v>
      </c>
      <c r="F303" s="159" t="s">
        <v>155</v>
      </c>
      <c r="G303" s="161">
        <v>314.48</v>
      </c>
      <c r="H303" s="162">
        <v>0</v>
      </c>
      <c r="I303" s="162">
        <f t="shared" si="30"/>
        <v>0</v>
      </c>
      <c r="J303" s="163">
        <v>0.00017</v>
      </c>
      <c r="K303" s="161">
        <f t="shared" si="31"/>
        <v>0.053461600000000005</v>
      </c>
      <c r="L303" s="163">
        <v>0</v>
      </c>
      <c r="M303" s="161">
        <f t="shared" si="32"/>
        <v>0</v>
      </c>
      <c r="N303" s="164">
        <v>20</v>
      </c>
      <c r="O303" s="165">
        <v>16</v>
      </c>
      <c r="P303" s="16" t="s">
        <v>116</v>
      </c>
    </row>
    <row r="304" spans="1:16" s="16" customFormat="1" ht="13.5" customHeight="1">
      <c r="A304" s="159" t="s">
        <v>963</v>
      </c>
      <c r="B304" s="159" t="s">
        <v>111</v>
      </c>
      <c r="C304" s="159" t="s">
        <v>937</v>
      </c>
      <c r="D304" s="16" t="s">
        <v>964</v>
      </c>
      <c r="E304" s="160" t="s">
        <v>965</v>
      </c>
      <c r="F304" s="159" t="s">
        <v>48</v>
      </c>
      <c r="G304" s="161">
        <v>0</v>
      </c>
      <c r="H304" s="162">
        <v>0</v>
      </c>
      <c r="I304" s="162">
        <f t="shared" si="30"/>
        <v>0</v>
      </c>
      <c r="J304" s="163">
        <v>0</v>
      </c>
      <c r="K304" s="161">
        <f t="shared" si="31"/>
        <v>0</v>
      </c>
      <c r="L304" s="163">
        <v>0</v>
      </c>
      <c r="M304" s="161">
        <f t="shared" si="32"/>
        <v>0</v>
      </c>
      <c r="N304" s="164">
        <v>20</v>
      </c>
      <c r="O304" s="165">
        <v>16</v>
      </c>
      <c r="P304" s="16" t="s">
        <v>116</v>
      </c>
    </row>
    <row r="305" spans="2:16" s="139" customFormat="1" ht="12.75" customHeight="1">
      <c r="B305" s="140" t="s">
        <v>65</v>
      </c>
      <c r="D305" s="141" t="s">
        <v>931</v>
      </c>
      <c r="E305" s="141" t="s">
        <v>966</v>
      </c>
      <c r="I305" s="142">
        <f>SUM(I306:I398)</f>
        <v>0</v>
      </c>
      <c r="K305" s="143">
        <f>SUM(K306:K398)</f>
        <v>0.56583552</v>
      </c>
      <c r="M305" s="143">
        <f>SUM(M306:M398)</f>
        <v>5.2792344799999995</v>
      </c>
      <c r="P305" s="141" t="s">
        <v>109</v>
      </c>
    </row>
    <row r="306" spans="1:16" s="16" customFormat="1" ht="13.5" customHeight="1">
      <c r="A306" s="159" t="s">
        <v>967</v>
      </c>
      <c r="B306" s="159" t="s">
        <v>111</v>
      </c>
      <c r="C306" s="159" t="s">
        <v>931</v>
      </c>
      <c r="D306" s="16" t="s">
        <v>968</v>
      </c>
      <c r="E306" s="160" t="s">
        <v>969</v>
      </c>
      <c r="F306" s="159" t="s">
        <v>196</v>
      </c>
      <c r="G306" s="161">
        <v>35.1</v>
      </c>
      <c r="H306" s="162">
        <v>0</v>
      </c>
      <c r="I306" s="162">
        <f aca="true" t="shared" si="33" ref="I306:I337">ROUND(G306*H306,2)</f>
        <v>0</v>
      </c>
      <c r="J306" s="163">
        <v>0</v>
      </c>
      <c r="K306" s="161">
        <f aca="true" t="shared" si="34" ref="K306:K337">G306*J306</f>
        <v>0</v>
      </c>
      <c r="L306" s="163">
        <v>0</v>
      </c>
      <c r="M306" s="161">
        <f aca="true" t="shared" si="35" ref="M306:M337">G306*L306</f>
        <v>0</v>
      </c>
      <c r="N306" s="164">
        <v>20</v>
      </c>
      <c r="O306" s="165">
        <v>16</v>
      </c>
      <c r="P306" s="16" t="s">
        <v>116</v>
      </c>
    </row>
    <row r="307" spans="1:16" s="16" customFormat="1" ht="13.5" customHeight="1">
      <c r="A307" s="166" t="s">
        <v>970</v>
      </c>
      <c r="B307" s="166" t="s">
        <v>219</v>
      </c>
      <c r="C307" s="166" t="s">
        <v>220</v>
      </c>
      <c r="D307" s="167" t="s">
        <v>971</v>
      </c>
      <c r="E307" s="168" t="s">
        <v>972</v>
      </c>
      <c r="F307" s="166" t="s">
        <v>196</v>
      </c>
      <c r="G307" s="169">
        <v>35.1</v>
      </c>
      <c r="H307" s="170">
        <v>0</v>
      </c>
      <c r="I307" s="170">
        <f t="shared" si="33"/>
        <v>0</v>
      </c>
      <c r="J307" s="171">
        <v>0</v>
      </c>
      <c r="K307" s="169">
        <f t="shared" si="34"/>
        <v>0</v>
      </c>
      <c r="L307" s="171">
        <v>0</v>
      </c>
      <c r="M307" s="169">
        <f t="shared" si="35"/>
        <v>0</v>
      </c>
      <c r="N307" s="172">
        <v>20</v>
      </c>
      <c r="O307" s="173">
        <v>32</v>
      </c>
      <c r="P307" s="167" t="s">
        <v>116</v>
      </c>
    </row>
    <row r="308" spans="1:16" s="16" customFormat="1" ht="13.5" customHeight="1">
      <c r="A308" s="159" t="s">
        <v>973</v>
      </c>
      <c r="B308" s="159" t="s">
        <v>111</v>
      </c>
      <c r="C308" s="159" t="s">
        <v>931</v>
      </c>
      <c r="D308" s="16" t="s">
        <v>974</v>
      </c>
      <c r="E308" s="160" t="s">
        <v>975</v>
      </c>
      <c r="F308" s="159" t="s">
        <v>196</v>
      </c>
      <c r="G308" s="161">
        <v>3.05</v>
      </c>
      <c r="H308" s="162">
        <v>0</v>
      </c>
      <c r="I308" s="162">
        <f t="shared" si="33"/>
        <v>0</v>
      </c>
      <c r="J308" s="163">
        <v>0</v>
      </c>
      <c r="K308" s="161">
        <f t="shared" si="34"/>
        <v>0</v>
      </c>
      <c r="L308" s="163">
        <v>0</v>
      </c>
      <c r="M308" s="161">
        <f t="shared" si="35"/>
        <v>0</v>
      </c>
      <c r="N308" s="164">
        <v>20</v>
      </c>
      <c r="O308" s="165">
        <v>16</v>
      </c>
      <c r="P308" s="16" t="s">
        <v>116</v>
      </c>
    </row>
    <row r="309" spans="1:16" s="16" customFormat="1" ht="13.5" customHeight="1">
      <c r="A309" s="166" t="s">
        <v>976</v>
      </c>
      <c r="B309" s="166" t="s">
        <v>219</v>
      </c>
      <c r="C309" s="166" t="s">
        <v>220</v>
      </c>
      <c r="D309" s="167" t="s">
        <v>977</v>
      </c>
      <c r="E309" s="168" t="s">
        <v>978</v>
      </c>
      <c r="F309" s="166" t="s">
        <v>196</v>
      </c>
      <c r="G309" s="169">
        <v>3.05</v>
      </c>
      <c r="H309" s="170">
        <v>0</v>
      </c>
      <c r="I309" s="170">
        <f t="shared" si="33"/>
        <v>0</v>
      </c>
      <c r="J309" s="171">
        <v>0</v>
      </c>
      <c r="K309" s="169">
        <f t="shared" si="34"/>
        <v>0</v>
      </c>
      <c r="L309" s="171">
        <v>0</v>
      </c>
      <c r="M309" s="169">
        <f t="shared" si="35"/>
        <v>0</v>
      </c>
      <c r="N309" s="172">
        <v>20</v>
      </c>
      <c r="O309" s="173">
        <v>32</v>
      </c>
      <c r="P309" s="167" t="s">
        <v>116</v>
      </c>
    </row>
    <row r="310" spans="1:16" s="16" customFormat="1" ht="13.5" customHeight="1">
      <c r="A310" s="159" t="s">
        <v>979</v>
      </c>
      <c r="B310" s="159" t="s">
        <v>111</v>
      </c>
      <c r="C310" s="159" t="s">
        <v>931</v>
      </c>
      <c r="D310" s="16" t="s">
        <v>980</v>
      </c>
      <c r="E310" s="160" t="s">
        <v>981</v>
      </c>
      <c r="F310" s="159" t="s">
        <v>155</v>
      </c>
      <c r="G310" s="161">
        <v>44.4</v>
      </c>
      <c r="H310" s="162">
        <v>0</v>
      </c>
      <c r="I310" s="162">
        <f t="shared" si="33"/>
        <v>0</v>
      </c>
      <c r="J310" s="163">
        <v>0</v>
      </c>
      <c r="K310" s="161">
        <f t="shared" si="34"/>
        <v>0</v>
      </c>
      <c r="L310" s="163">
        <v>0.02465</v>
      </c>
      <c r="M310" s="161">
        <f t="shared" si="35"/>
        <v>1.09446</v>
      </c>
      <c r="N310" s="164">
        <v>20</v>
      </c>
      <c r="O310" s="165">
        <v>16</v>
      </c>
      <c r="P310" s="16" t="s">
        <v>116</v>
      </c>
    </row>
    <row r="311" spans="1:16" s="16" customFormat="1" ht="13.5" customHeight="1">
      <c r="A311" s="159" t="s">
        <v>982</v>
      </c>
      <c r="B311" s="159" t="s">
        <v>111</v>
      </c>
      <c r="C311" s="159" t="s">
        <v>931</v>
      </c>
      <c r="D311" s="16" t="s">
        <v>983</v>
      </c>
      <c r="E311" s="160" t="s">
        <v>984</v>
      </c>
      <c r="F311" s="159" t="s">
        <v>155</v>
      </c>
      <c r="G311" s="161">
        <v>44.4</v>
      </c>
      <c r="H311" s="162">
        <v>0</v>
      </c>
      <c r="I311" s="162">
        <f t="shared" si="33"/>
        <v>0</v>
      </c>
      <c r="J311" s="163">
        <v>0</v>
      </c>
      <c r="K311" s="161">
        <f t="shared" si="34"/>
        <v>0</v>
      </c>
      <c r="L311" s="163">
        <v>0.008</v>
      </c>
      <c r="M311" s="161">
        <f t="shared" si="35"/>
        <v>0.3552</v>
      </c>
      <c r="N311" s="164">
        <v>20</v>
      </c>
      <c r="O311" s="165">
        <v>16</v>
      </c>
      <c r="P311" s="16" t="s">
        <v>116</v>
      </c>
    </row>
    <row r="312" spans="1:16" s="16" customFormat="1" ht="13.5" customHeight="1">
      <c r="A312" s="159" t="s">
        <v>985</v>
      </c>
      <c r="B312" s="159" t="s">
        <v>111</v>
      </c>
      <c r="C312" s="159" t="s">
        <v>931</v>
      </c>
      <c r="D312" s="16" t="s">
        <v>986</v>
      </c>
      <c r="E312" s="160" t="s">
        <v>987</v>
      </c>
      <c r="F312" s="159" t="s">
        <v>155</v>
      </c>
      <c r="G312" s="161">
        <v>4.88</v>
      </c>
      <c r="H312" s="162">
        <v>0</v>
      </c>
      <c r="I312" s="162">
        <f t="shared" si="33"/>
        <v>0</v>
      </c>
      <c r="J312" s="163">
        <v>0.00025</v>
      </c>
      <c r="K312" s="161">
        <f t="shared" si="34"/>
        <v>0.00122</v>
      </c>
      <c r="L312" s="163">
        <v>0</v>
      </c>
      <c r="M312" s="161">
        <f t="shared" si="35"/>
        <v>0</v>
      </c>
      <c r="N312" s="164">
        <v>20</v>
      </c>
      <c r="O312" s="165">
        <v>16</v>
      </c>
      <c r="P312" s="16" t="s">
        <v>116</v>
      </c>
    </row>
    <row r="313" spans="1:16" s="16" customFormat="1" ht="13.5" customHeight="1">
      <c r="A313" s="166" t="s">
        <v>988</v>
      </c>
      <c r="B313" s="166" t="s">
        <v>219</v>
      </c>
      <c r="C313" s="166" t="s">
        <v>220</v>
      </c>
      <c r="D313" s="167" t="s">
        <v>989</v>
      </c>
      <c r="E313" s="168" t="s">
        <v>990</v>
      </c>
      <c r="F313" s="166" t="s">
        <v>183</v>
      </c>
      <c r="G313" s="169">
        <v>1</v>
      </c>
      <c r="H313" s="170">
        <v>0</v>
      </c>
      <c r="I313" s="170">
        <f t="shared" si="33"/>
        <v>0</v>
      </c>
      <c r="J313" s="171">
        <v>0</v>
      </c>
      <c r="K313" s="169">
        <f t="shared" si="34"/>
        <v>0</v>
      </c>
      <c r="L313" s="171">
        <v>0</v>
      </c>
      <c r="M313" s="169">
        <f t="shared" si="35"/>
        <v>0</v>
      </c>
      <c r="N313" s="172">
        <v>20</v>
      </c>
      <c r="O313" s="173">
        <v>32</v>
      </c>
      <c r="P313" s="167" t="s">
        <v>116</v>
      </c>
    </row>
    <row r="314" spans="1:16" s="16" customFormat="1" ht="13.5" customHeight="1">
      <c r="A314" s="166" t="s">
        <v>991</v>
      </c>
      <c r="B314" s="166" t="s">
        <v>219</v>
      </c>
      <c r="C314" s="166" t="s">
        <v>220</v>
      </c>
      <c r="D314" s="167" t="s">
        <v>992</v>
      </c>
      <c r="E314" s="168" t="s">
        <v>993</v>
      </c>
      <c r="F314" s="166" t="s">
        <v>183</v>
      </c>
      <c r="G314" s="169">
        <v>2</v>
      </c>
      <c r="H314" s="170">
        <v>0</v>
      </c>
      <c r="I314" s="170">
        <f t="shared" si="33"/>
        <v>0</v>
      </c>
      <c r="J314" s="171">
        <v>0</v>
      </c>
      <c r="K314" s="169">
        <f t="shared" si="34"/>
        <v>0</v>
      </c>
      <c r="L314" s="171">
        <v>0</v>
      </c>
      <c r="M314" s="169">
        <f t="shared" si="35"/>
        <v>0</v>
      </c>
      <c r="N314" s="172">
        <v>20</v>
      </c>
      <c r="O314" s="173">
        <v>32</v>
      </c>
      <c r="P314" s="167" t="s">
        <v>116</v>
      </c>
    </row>
    <row r="315" spans="1:16" s="16" customFormat="1" ht="13.5" customHeight="1">
      <c r="A315" s="166" t="s">
        <v>994</v>
      </c>
      <c r="B315" s="166" t="s">
        <v>219</v>
      </c>
      <c r="C315" s="166" t="s">
        <v>220</v>
      </c>
      <c r="D315" s="167" t="s">
        <v>995</v>
      </c>
      <c r="E315" s="168" t="s">
        <v>996</v>
      </c>
      <c r="F315" s="166" t="s">
        <v>183</v>
      </c>
      <c r="G315" s="169">
        <v>2</v>
      </c>
      <c r="H315" s="170">
        <v>0</v>
      </c>
      <c r="I315" s="170">
        <f t="shared" si="33"/>
        <v>0</v>
      </c>
      <c r="J315" s="171">
        <v>0</v>
      </c>
      <c r="K315" s="169">
        <f t="shared" si="34"/>
        <v>0</v>
      </c>
      <c r="L315" s="171">
        <v>0</v>
      </c>
      <c r="M315" s="169">
        <f t="shared" si="35"/>
        <v>0</v>
      </c>
      <c r="N315" s="172">
        <v>20</v>
      </c>
      <c r="O315" s="173">
        <v>32</v>
      </c>
      <c r="P315" s="167" t="s">
        <v>116</v>
      </c>
    </row>
    <row r="316" spans="1:16" s="16" customFormat="1" ht="13.5" customHeight="1">
      <c r="A316" s="159" t="s">
        <v>997</v>
      </c>
      <c r="B316" s="159" t="s">
        <v>111</v>
      </c>
      <c r="C316" s="159" t="s">
        <v>931</v>
      </c>
      <c r="D316" s="16" t="s">
        <v>998</v>
      </c>
      <c r="E316" s="160" t="s">
        <v>999</v>
      </c>
      <c r="F316" s="159" t="s">
        <v>155</v>
      </c>
      <c r="G316" s="161">
        <v>5.818</v>
      </c>
      <c r="H316" s="162">
        <v>0</v>
      </c>
      <c r="I316" s="162">
        <f t="shared" si="33"/>
        <v>0</v>
      </c>
      <c r="J316" s="163">
        <v>0.00026</v>
      </c>
      <c r="K316" s="161">
        <f t="shared" si="34"/>
        <v>0.0015126799999999998</v>
      </c>
      <c r="L316" s="163">
        <v>0</v>
      </c>
      <c r="M316" s="161">
        <f t="shared" si="35"/>
        <v>0</v>
      </c>
      <c r="N316" s="164">
        <v>20</v>
      </c>
      <c r="O316" s="165">
        <v>16</v>
      </c>
      <c r="P316" s="16" t="s">
        <v>116</v>
      </c>
    </row>
    <row r="317" spans="1:16" s="16" customFormat="1" ht="34.5" customHeight="1">
      <c r="A317" s="166" t="s">
        <v>1000</v>
      </c>
      <c r="B317" s="166" t="s">
        <v>219</v>
      </c>
      <c r="C317" s="166" t="s">
        <v>220</v>
      </c>
      <c r="D317" s="167" t="s">
        <v>1001</v>
      </c>
      <c r="E317" s="168" t="s">
        <v>1002</v>
      </c>
      <c r="F317" s="166" t="s">
        <v>183</v>
      </c>
      <c r="G317" s="169">
        <v>1</v>
      </c>
      <c r="H317" s="170">
        <v>0</v>
      </c>
      <c r="I317" s="170">
        <f t="shared" si="33"/>
        <v>0</v>
      </c>
      <c r="J317" s="171">
        <v>0</v>
      </c>
      <c r="K317" s="169">
        <f t="shared" si="34"/>
        <v>0</v>
      </c>
      <c r="L317" s="171">
        <v>0</v>
      </c>
      <c r="M317" s="169">
        <f t="shared" si="35"/>
        <v>0</v>
      </c>
      <c r="N317" s="172">
        <v>20</v>
      </c>
      <c r="O317" s="173">
        <v>32</v>
      </c>
      <c r="P317" s="167" t="s">
        <v>116</v>
      </c>
    </row>
    <row r="318" spans="1:16" s="16" customFormat="1" ht="34.5" customHeight="1">
      <c r="A318" s="166" t="s">
        <v>1003</v>
      </c>
      <c r="B318" s="166" t="s">
        <v>219</v>
      </c>
      <c r="C318" s="166" t="s">
        <v>220</v>
      </c>
      <c r="D318" s="167" t="s">
        <v>1004</v>
      </c>
      <c r="E318" s="168" t="s">
        <v>1005</v>
      </c>
      <c r="F318" s="166" t="s">
        <v>183</v>
      </c>
      <c r="G318" s="169">
        <v>1</v>
      </c>
      <c r="H318" s="170">
        <v>0</v>
      </c>
      <c r="I318" s="170">
        <f t="shared" si="33"/>
        <v>0</v>
      </c>
      <c r="J318" s="171">
        <v>0</v>
      </c>
      <c r="K318" s="169">
        <f t="shared" si="34"/>
        <v>0</v>
      </c>
      <c r="L318" s="171">
        <v>0</v>
      </c>
      <c r="M318" s="169">
        <f t="shared" si="35"/>
        <v>0</v>
      </c>
      <c r="N318" s="172">
        <v>20</v>
      </c>
      <c r="O318" s="173">
        <v>32</v>
      </c>
      <c r="P318" s="167" t="s">
        <v>116</v>
      </c>
    </row>
    <row r="319" spans="1:16" s="16" customFormat="1" ht="34.5" customHeight="1">
      <c r="A319" s="166" t="s">
        <v>1006</v>
      </c>
      <c r="B319" s="166" t="s">
        <v>219</v>
      </c>
      <c r="C319" s="166" t="s">
        <v>220</v>
      </c>
      <c r="D319" s="167" t="s">
        <v>1007</v>
      </c>
      <c r="E319" s="168" t="s">
        <v>1008</v>
      </c>
      <c r="F319" s="166" t="s">
        <v>183</v>
      </c>
      <c r="G319" s="169">
        <v>2</v>
      </c>
      <c r="H319" s="170">
        <v>0</v>
      </c>
      <c r="I319" s="170">
        <f t="shared" si="33"/>
        <v>0</v>
      </c>
      <c r="J319" s="171">
        <v>0</v>
      </c>
      <c r="K319" s="169">
        <f t="shared" si="34"/>
        <v>0</v>
      </c>
      <c r="L319" s="171">
        <v>0</v>
      </c>
      <c r="M319" s="169">
        <f t="shared" si="35"/>
        <v>0</v>
      </c>
      <c r="N319" s="172">
        <v>20</v>
      </c>
      <c r="O319" s="173">
        <v>32</v>
      </c>
      <c r="P319" s="167" t="s">
        <v>116</v>
      </c>
    </row>
    <row r="320" spans="1:16" s="16" customFormat="1" ht="34.5" customHeight="1">
      <c r="A320" s="166" t="s">
        <v>1009</v>
      </c>
      <c r="B320" s="166" t="s">
        <v>219</v>
      </c>
      <c r="C320" s="166" t="s">
        <v>220</v>
      </c>
      <c r="D320" s="167" t="s">
        <v>1010</v>
      </c>
      <c r="E320" s="168" t="s">
        <v>1011</v>
      </c>
      <c r="F320" s="166" t="s">
        <v>183</v>
      </c>
      <c r="G320" s="169">
        <v>5</v>
      </c>
      <c r="H320" s="170">
        <v>0</v>
      </c>
      <c r="I320" s="170">
        <f t="shared" si="33"/>
        <v>0</v>
      </c>
      <c r="J320" s="171">
        <v>0</v>
      </c>
      <c r="K320" s="169">
        <f t="shared" si="34"/>
        <v>0</v>
      </c>
      <c r="L320" s="171">
        <v>0</v>
      </c>
      <c r="M320" s="169">
        <f t="shared" si="35"/>
        <v>0</v>
      </c>
      <c r="N320" s="172">
        <v>20</v>
      </c>
      <c r="O320" s="173">
        <v>32</v>
      </c>
      <c r="P320" s="167" t="s">
        <v>116</v>
      </c>
    </row>
    <row r="321" spans="1:16" s="16" customFormat="1" ht="13.5" customHeight="1">
      <c r="A321" s="159" t="s">
        <v>1012</v>
      </c>
      <c r="B321" s="159" t="s">
        <v>111</v>
      </c>
      <c r="C321" s="159" t="s">
        <v>931</v>
      </c>
      <c r="D321" s="16" t="s">
        <v>1013</v>
      </c>
      <c r="E321" s="160" t="s">
        <v>1014</v>
      </c>
      <c r="F321" s="159" t="s">
        <v>155</v>
      </c>
      <c r="G321" s="161">
        <v>76.934</v>
      </c>
      <c r="H321" s="162">
        <v>0</v>
      </c>
      <c r="I321" s="162">
        <f t="shared" si="33"/>
        <v>0</v>
      </c>
      <c r="J321" s="163">
        <v>0.00026</v>
      </c>
      <c r="K321" s="161">
        <f t="shared" si="34"/>
        <v>0.020002839999999997</v>
      </c>
      <c r="L321" s="163">
        <v>0</v>
      </c>
      <c r="M321" s="161">
        <f t="shared" si="35"/>
        <v>0</v>
      </c>
      <c r="N321" s="164">
        <v>20</v>
      </c>
      <c r="O321" s="165">
        <v>16</v>
      </c>
      <c r="P321" s="16" t="s">
        <v>116</v>
      </c>
    </row>
    <row r="322" spans="1:16" s="16" customFormat="1" ht="34.5" customHeight="1">
      <c r="A322" s="166" t="s">
        <v>1015</v>
      </c>
      <c r="B322" s="166" t="s">
        <v>219</v>
      </c>
      <c r="C322" s="166" t="s">
        <v>220</v>
      </c>
      <c r="D322" s="167" t="s">
        <v>1016</v>
      </c>
      <c r="E322" s="168" t="s">
        <v>1017</v>
      </c>
      <c r="F322" s="166" t="s">
        <v>183</v>
      </c>
      <c r="G322" s="169">
        <v>13</v>
      </c>
      <c r="H322" s="170">
        <v>0</v>
      </c>
      <c r="I322" s="170">
        <f t="shared" si="33"/>
        <v>0</v>
      </c>
      <c r="J322" s="171">
        <v>0</v>
      </c>
      <c r="K322" s="169">
        <f t="shared" si="34"/>
        <v>0</v>
      </c>
      <c r="L322" s="171">
        <v>0</v>
      </c>
      <c r="M322" s="169">
        <f t="shared" si="35"/>
        <v>0</v>
      </c>
      <c r="N322" s="172">
        <v>20</v>
      </c>
      <c r="O322" s="173">
        <v>32</v>
      </c>
      <c r="P322" s="167" t="s">
        <v>116</v>
      </c>
    </row>
    <row r="323" spans="1:16" s="16" customFormat="1" ht="34.5" customHeight="1">
      <c r="A323" s="166" t="s">
        <v>1018</v>
      </c>
      <c r="B323" s="166" t="s">
        <v>219</v>
      </c>
      <c r="C323" s="166" t="s">
        <v>220</v>
      </c>
      <c r="D323" s="167" t="s">
        <v>1019</v>
      </c>
      <c r="E323" s="168" t="s">
        <v>1020</v>
      </c>
      <c r="F323" s="166" t="s">
        <v>183</v>
      </c>
      <c r="G323" s="169">
        <v>11</v>
      </c>
      <c r="H323" s="170">
        <v>0</v>
      </c>
      <c r="I323" s="170">
        <f t="shared" si="33"/>
        <v>0</v>
      </c>
      <c r="J323" s="171">
        <v>0</v>
      </c>
      <c r="K323" s="169">
        <f t="shared" si="34"/>
        <v>0</v>
      </c>
      <c r="L323" s="171">
        <v>0</v>
      </c>
      <c r="M323" s="169">
        <f t="shared" si="35"/>
        <v>0</v>
      </c>
      <c r="N323" s="172">
        <v>20</v>
      </c>
      <c r="O323" s="173">
        <v>32</v>
      </c>
      <c r="P323" s="167" t="s">
        <v>116</v>
      </c>
    </row>
    <row r="324" spans="1:16" s="16" customFormat="1" ht="34.5" customHeight="1">
      <c r="A324" s="166" t="s">
        <v>1021</v>
      </c>
      <c r="B324" s="166" t="s">
        <v>219</v>
      </c>
      <c r="C324" s="166" t="s">
        <v>220</v>
      </c>
      <c r="D324" s="167" t="s">
        <v>1022</v>
      </c>
      <c r="E324" s="168" t="s">
        <v>1023</v>
      </c>
      <c r="F324" s="166" t="s">
        <v>183</v>
      </c>
      <c r="G324" s="169">
        <v>1</v>
      </c>
      <c r="H324" s="170">
        <v>0</v>
      </c>
      <c r="I324" s="170">
        <f t="shared" si="33"/>
        <v>0</v>
      </c>
      <c r="J324" s="171">
        <v>0</v>
      </c>
      <c r="K324" s="169">
        <f t="shared" si="34"/>
        <v>0</v>
      </c>
      <c r="L324" s="171">
        <v>0</v>
      </c>
      <c r="M324" s="169">
        <f t="shared" si="35"/>
        <v>0</v>
      </c>
      <c r="N324" s="172">
        <v>20</v>
      </c>
      <c r="O324" s="173">
        <v>32</v>
      </c>
      <c r="P324" s="167" t="s">
        <v>116</v>
      </c>
    </row>
    <row r="325" spans="1:16" s="16" customFormat="1" ht="34.5" customHeight="1">
      <c r="A325" s="166" t="s">
        <v>1024</v>
      </c>
      <c r="B325" s="166" t="s">
        <v>219</v>
      </c>
      <c r="C325" s="166" t="s">
        <v>220</v>
      </c>
      <c r="D325" s="167" t="s">
        <v>1025</v>
      </c>
      <c r="E325" s="168" t="s">
        <v>1026</v>
      </c>
      <c r="F325" s="166" t="s">
        <v>183</v>
      </c>
      <c r="G325" s="169">
        <v>1</v>
      </c>
      <c r="H325" s="170">
        <v>0</v>
      </c>
      <c r="I325" s="170">
        <f t="shared" si="33"/>
        <v>0</v>
      </c>
      <c r="J325" s="171">
        <v>0</v>
      </c>
      <c r="K325" s="169">
        <f t="shared" si="34"/>
        <v>0</v>
      </c>
      <c r="L325" s="171">
        <v>0</v>
      </c>
      <c r="M325" s="169">
        <f t="shared" si="35"/>
        <v>0</v>
      </c>
      <c r="N325" s="172">
        <v>20</v>
      </c>
      <c r="O325" s="173">
        <v>32</v>
      </c>
      <c r="P325" s="167" t="s">
        <v>116</v>
      </c>
    </row>
    <row r="326" spans="1:16" s="16" customFormat="1" ht="13.5" customHeight="1">
      <c r="A326" s="159" t="s">
        <v>1027</v>
      </c>
      <c r="B326" s="159" t="s">
        <v>111</v>
      </c>
      <c r="C326" s="159" t="s">
        <v>931</v>
      </c>
      <c r="D326" s="16" t="s">
        <v>1028</v>
      </c>
      <c r="E326" s="160" t="s">
        <v>1029</v>
      </c>
      <c r="F326" s="159" t="s">
        <v>155</v>
      </c>
      <c r="G326" s="161">
        <v>2.353</v>
      </c>
      <c r="H326" s="162">
        <v>0</v>
      </c>
      <c r="I326" s="162">
        <f t="shared" si="33"/>
        <v>0</v>
      </c>
      <c r="J326" s="163">
        <v>0</v>
      </c>
      <c r="K326" s="161">
        <f t="shared" si="34"/>
        <v>0</v>
      </c>
      <c r="L326" s="163">
        <v>0.0155</v>
      </c>
      <c r="M326" s="161">
        <f t="shared" si="35"/>
        <v>0.036471500000000004</v>
      </c>
      <c r="N326" s="164">
        <v>20</v>
      </c>
      <c r="O326" s="165">
        <v>16</v>
      </c>
      <c r="P326" s="16" t="s">
        <v>116</v>
      </c>
    </row>
    <row r="327" spans="1:16" s="16" customFormat="1" ht="24" customHeight="1">
      <c r="A327" s="166" t="s">
        <v>1030</v>
      </c>
      <c r="B327" s="166" t="s">
        <v>219</v>
      </c>
      <c r="C327" s="166" t="s">
        <v>220</v>
      </c>
      <c r="D327" s="167" t="s">
        <v>1031</v>
      </c>
      <c r="E327" s="168" t="s">
        <v>1032</v>
      </c>
      <c r="F327" s="166" t="s">
        <v>183</v>
      </c>
      <c r="G327" s="169">
        <v>1</v>
      </c>
      <c r="H327" s="170">
        <v>0</v>
      </c>
      <c r="I327" s="170">
        <f t="shared" si="33"/>
        <v>0</v>
      </c>
      <c r="J327" s="171">
        <v>0</v>
      </c>
      <c r="K327" s="169">
        <f t="shared" si="34"/>
        <v>0</v>
      </c>
      <c r="L327" s="171">
        <v>0</v>
      </c>
      <c r="M327" s="169">
        <f t="shared" si="35"/>
        <v>0</v>
      </c>
      <c r="N327" s="172">
        <v>20</v>
      </c>
      <c r="O327" s="173">
        <v>32</v>
      </c>
      <c r="P327" s="167" t="s">
        <v>116</v>
      </c>
    </row>
    <row r="328" spans="1:16" s="16" customFormat="1" ht="24" customHeight="1">
      <c r="A328" s="166" t="s">
        <v>1033</v>
      </c>
      <c r="B328" s="166" t="s">
        <v>219</v>
      </c>
      <c r="C328" s="166" t="s">
        <v>220</v>
      </c>
      <c r="D328" s="167" t="s">
        <v>1034</v>
      </c>
      <c r="E328" s="168" t="s">
        <v>1035</v>
      </c>
      <c r="F328" s="166" t="s">
        <v>183</v>
      </c>
      <c r="G328" s="169">
        <v>1</v>
      </c>
      <c r="H328" s="170">
        <v>0</v>
      </c>
      <c r="I328" s="170">
        <f t="shared" si="33"/>
        <v>0</v>
      </c>
      <c r="J328" s="171">
        <v>0</v>
      </c>
      <c r="K328" s="169">
        <f t="shared" si="34"/>
        <v>0</v>
      </c>
      <c r="L328" s="171">
        <v>0</v>
      </c>
      <c r="M328" s="169">
        <f t="shared" si="35"/>
        <v>0</v>
      </c>
      <c r="N328" s="172">
        <v>20</v>
      </c>
      <c r="O328" s="173">
        <v>32</v>
      </c>
      <c r="P328" s="167" t="s">
        <v>116</v>
      </c>
    </row>
    <row r="329" spans="1:16" s="16" customFormat="1" ht="13.5" customHeight="1">
      <c r="A329" s="159" t="s">
        <v>1036</v>
      </c>
      <c r="B329" s="159" t="s">
        <v>111</v>
      </c>
      <c r="C329" s="159" t="s">
        <v>931</v>
      </c>
      <c r="D329" s="16" t="s">
        <v>1037</v>
      </c>
      <c r="E329" s="160" t="s">
        <v>1038</v>
      </c>
      <c r="F329" s="159" t="s">
        <v>183</v>
      </c>
      <c r="G329" s="161">
        <v>9</v>
      </c>
      <c r="H329" s="162">
        <v>0</v>
      </c>
      <c r="I329" s="162">
        <f t="shared" si="33"/>
        <v>0</v>
      </c>
      <c r="J329" s="163">
        <v>0</v>
      </c>
      <c r="K329" s="161">
        <f t="shared" si="34"/>
        <v>0</v>
      </c>
      <c r="L329" s="163">
        <v>0</v>
      </c>
      <c r="M329" s="161">
        <f t="shared" si="35"/>
        <v>0</v>
      </c>
      <c r="N329" s="164">
        <v>20</v>
      </c>
      <c r="O329" s="165">
        <v>16</v>
      </c>
      <c r="P329" s="16" t="s">
        <v>116</v>
      </c>
    </row>
    <row r="330" spans="1:16" s="16" customFormat="1" ht="24" customHeight="1">
      <c r="A330" s="159" t="s">
        <v>1039</v>
      </c>
      <c r="B330" s="159" t="s">
        <v>111</v>
      </c>
      <c r="C330" s="159" t="s">
        <v>244</v>
      </c>
      <c r="D330" s="16" t="s">
        <v>1040</v>
      </c>
      <c r="E330" s="160" t="s">
        <v>1041</v>
      </c>
      <c r="F330" s="159" t="s">
        <v>183</v>
      </c>
      <c r="G330" s="161">
        <v>2</v>
      </c>
      <c r="H330" s="162">
        <v>0</v>
      </c>
      <c r="I330" s="162">
        <f t="shared" si="33"/>
        <v>0</v>
      </c>
      <c r="J330" s="163">
        <v>0</v>
      </c>
      <c r="K330" s="161">
        <f t="shared" si="34"/>
        <v>0</v>
      </c>
      <c r="L330" s="163">
        <v>0</v>
      </c>
      <c r="M330" s="161">
        <f t="shared" si="35"/>
        <v>0</v>
      </c>
      <c r="N330" s="164">
        <v>20</v>
      </c>
      <c r="O330" s="165">
        <v>32</v>
      </c>
      <c r="P330" s="16" t="s">
        <v>116</v>
      </c>
    </row>
    <row r="331" spans="1:16" s="16" customFormat="1" ht="24" customHeight="1">
      <c r="A331" s="159" t="s">
        <v>1042</v>
      </c>
      <c r="B331" s="159" t="s">
        <v>111</v>
      </c>
      <c r="C331" s="159" t="s">
        <v>244</v>
      </c>
      <c r="D331" s="16" t="s">
        <v>1043</v>
      </c>
      <c r="E331" s="160" t="s">
        <v>1044</v>
      </c>
      <c r="F331" s="159" t="s">
        <v>183</v>
      </c>
      <c r="G331" s="161">
        <v>3</v>
      </c>
      <c r="H331" s="162">
        <v>0</v>
      </c>
      <c r="I331" s="162">
        <f t="shared" si="33"/>
        <v>0</v>
      </c>
      <c r="J331" s="163">
        <v>0</v>
      </c>
      <c r="K331" s="161">
        <f t="shared" si="34"/>
        <v>0</v>
      </c>
      <c r="L331" s="163">
        <v>0</v>
      </c>
      <c r="M331" s="161">
        <f t="shared" si="35"/>
        <v>0</v>
      </c>
      <c r="N331" s="164">
        <v>20</v>
      </c>
      <c r="O331" s="165">
        <v>32</v>
      </c>
      <c r="P331" s="16" t="s">
        <v>116</v>
      </c>
    </row>
    <row r="332" spans="1:16" s="16" customFormat="1" ht="24" customHeight="1">
      <c r="A332" s="159" t="s">
        <v>1045</v>
      </c>
      <c r="B332" s="159" t="s">
        <v>111</v>
      </c>
      <c r="C332" s="159" t="s">
        <v>244</v>
      </c>
      <c r="D332" s="16" t="s">
        <v>1046</v>
      </c>
      <c r="E332" s="160" t="s">
        <v>1047</v>
      </c>
      <c r="F332" s="159" t="s">
        <v>183</v>
      </c>
      <c r="G332" s="161">
        <v>4</v>
      </c>
      <c r="H332" s="162">
        <v>0</v>
      </c>
      <c r="I332" s="162">
        <f t="shared" si="33"/>
        <v>0</v>
      </c>
      <c r="J332" s="163">
        <v>0</v>
      </c>
      <c r="K332" s="161">
        <f t="shared" si="34"/>
        <v>0</v>
      </c>
      <c r="L332" s="163">
        <v>0</v>
      </c>
      <c r="M332" s="161">
        <f t="shared" si="35"/>
        <v>0</v>
      </c>
      <c r="N332" s="164">
        <v>20</v>
      </c>
      <c r="O332" s="165">
        <v>32</v>
      </c>
      <c r="P332" s="16" t="s">
        <v>116</v>
      </c>
    </row>
    <row r="333" spans="1:16" s="16" customFormat="1" ht="13.5" customHeight="1">
      <c r="A333" s="159" t="s">
        <v>1048</v>
      </c>
      <c r="B333" s="159" t="s">
        <v>111</v>
      </c>
      <c r="C333" s="159" t="s">
        <v>931</v>
      </c>
      <c r="D333" s="16" t="s">
        <v>1049</v>
      </c>
      <c r="E333" s="160" t="s">
        <v>1050</v>
      </c>
      <c r="F333" s="159" t="s">
        <v>183</v>
      </c>
      <c r="G333" s="161">
        <v>1</v>
      </c>
      <c r="H333" s="162">
        <v>0</v>
      </c>
      <c r="I333" s="162">
        <f t="shared" si="33"/>
        <v>0</v>
      </c>
      <c r="J333" s="163">
        <v>0</v>
      </c>
      <c r="K333" s="161">
        <f t="shared" si="34"/>
        <v>0</v>
      </c>
      <c r="L333" s="163">
        <v>0</v>
      </c>
      <c r="M333" s="161">
        <f t="shared" si="35"/>
        <v>0</v>
      </c>
      <c r="N333" s="164">
        <v>20</v>
      </c>
      <c r="O333" s="165">
        <v>16</v>
      </c>
      <c r="P333" s="16" t="s">
        <v>116</v>
      </c>
    </row>
    <row r="334" spans="1:16" s="16" customFormat="1" ht="13.5" customHeight="1">
      <c r="A334" s="159" t="s">
        <v>1051</v>
      </c>
      <c r="B334" s="159" t="s">
        <v>111</v>
      </c>
      <c r="C334" s="159" t="s">
        <v>244</v>
      </c>
      <c r="D334" s="16" t="s">
        <v>1052</v>
      </c>
      <c r="E334" s="160" t="s">
        <v>1053</v>
      </c>
      <c r="F334" s="159" t="s">
        <v>183</v>
      </c>
      <c r="G334" s="161">
        <v>1</v>
      </c>
      <c r="H334" s="162">
        <v>0</v>
      </c>
      <c r="I334" s="162">
        <f t="shared" si="33"/>
        <v>0</v>
      </c>
      <c r="J334" s="163">
        <v>0</v>
      </c>
      <c r="K334" s="161">
        <f t="shared" si="34"/>
        <v>0</v>
      </c>
      <c r="L334" s="163">
        <v>0</v>
      </c>
      <c r="M334" s="161">
        <f t="shared" si="35"/>
        <v>0</v>
      </c>
      <c r="N334" s="164">
        <v>20</v>
      </c>
      <c r="O334" s="165">
        <v>32</v>
      </c>
      <c r="P334" s="16" t="s">
        <v>116</v>
      </c>
    </row>
    <row r="335" spans="1:16" s="16" customFormat="1" ht="24" customHeight="1">
      <c r="A335" s="159" t="s">
        <v>1054</v>
      </c>
      <c r="B335" s="159" t="s">
        <v>111</v>
      </c>
      <c r="C335" s="159" t="s">
        <v>931</v>
      </c>
      <c r="D335" s="16" t="s">
        <v>1055</v>
      </c>
      <c r="E335" s="160" t="s">
        <v>1056</v>
      </c>
      <c r="F335" s="159" t="s">
        <v>183</v>
      </c>
      <c r="G335" s="161">
        <v>3</v>
      </c>
      <c r="H335" s="162">
        <v>0</v>
      </c>
      <c r="I335" s="162">
        <f t="shared" si="33"/>
        <v>0</v>
      </c>
      <c r="J335" s="163">
        <v>0</v>
      </c>
      <c r="K335" s="161">
        <f t="shared" si="34"/>
        <v>0</v>
      </c>
      <c r="L335" s="163">
        <v>0</v>
      </c>
      <c r="M335" s="161">
        <f t="shared" si="35"/>
        <v>0</v>
      </c>
      <c r="N335" s="164">
        <v>20</v>
      </c>
      <c r="O335" s="165">
        <v>16</v>
      </c>
      <c r="P335" s="16" t="s">
        <v>116</v>
      </c>
    </row>
    <row r="336" spans="1:16" s="16" customFormat="1" ht="24" customHeight="1">
      <c r="A336" s="166" t="s">
        <v>1057</v>
      </c>
      <c r="B336" s="166" t="s">
        <v>219</v>
      </c>
      <c r="C336" s="166" t="s">
        <v>220</v>
      </c>
      <c r="D336" s="167" t="s">
        <v>1058</v>
      </c>
      <c r="E336" s="168" t="s">
        <v>1059</v>
      </c>
      <c r="F336" s="166" t="s">
        <v>183</v>
      </c>
      <c r="G336" s="169">
        <v>2</v>
      </c>
      <c r="H336" s="170">
        <v>0</v>
      </c>
      <c r="I336" s="170">
        <f t="shared" si="33"/>
        <v>0</v>
      </c>
      <c r="J336" s="171">
        <v>0</v>
      </c>
      <c r="K336" s="169">
        <f t="shared" si="34"/>
        <v>0</v>
      </c>
      <c r="L336" s="171">
        <v>0</v>
      </c>
      <c r="M336" s="169">
        <f t="shared" si="35"/>
        <v>0</v>
      </c>
      <c r="N336" s="172">
        <v>20</v>
      </c>
      <c r="O336" s="173">
        <v>32</v>
      </c>
      <c r="P336" s="167" t="s">
        <v>116</v>
      </c>
    </row>
    <row r="337" spans="1:16" s="16" customFormat="1" ht="24" customHeight="1">
      <c r="A337" s="166" t="s">
        <v>1060</v>
      </c>
      <c r="B337" s="166" t="s">
        <v>219</v>
      </c>
      <c r="C337" s="166" t="s">
        <v>220</v>
      </c>
      <c r="D337" s="167" t="s">
        <v>1061</v>
      </c>
      <c r="E337" s="168" t="s">
        <v>1062</v>
      </c>
      <c r="F337" s="166" t="s">
        <v>183</v>
      </c>
      <c r="G337" s="169">
        <v>1</v>
      </c>
      <c r="H337" s="170">
        <v>0</v>
      </c>
      <c r="I337" s="170">
        <f t="shared" si="33"/>
        <v>0</v>
      </c>
      <c r="J337" s="171">
        <v>0</v>
      </c>
      <c r="K337" s="169">
        <f t="shared" si="34"/>
        <v>0</v>
      </c>
      <c r="L337" s="171">
        <v>0</v>
      </c>
      <c r="M337" s="169">
        <f t="shared" si="35"/>
        <v>0</v>
      </c>
      <c r="N337" s="172">
        <v>20</v>
      </c>
      <c r="O337" s="173">
        <v>32</v>
      </c>
      <c r="P337" s="167" t="s">
        <v>116</v>
      </c>
    </row>
    <row r="338" spans="1:16" s="16" customFormat="1" ht="13.5" customHeight="1">
      <c r="A338" s="159" t="s">
        <v>1063</v>
      </c>
      <c r="B338" s="159" t="s">
        <v>111</v>
      </c>
      <c r="C338" s="159" t="s">
        <v>931</v>
      </c>
      <c r="D338" s="16" t="s">
        <v>1064</v>
      </c>
      <c r="E338" s="160" t="s">
        <v>1065</v>
      </c>
      <c r="F338" s="159" t="s">
        <v>183</v>
      </c>
      <c r="G338" s="161">
        <v>21</v>
      </c>
      <c r="H338" s="162">
        <v>0</v>
      </c>
      <c r="I338" s="162">
        <f aca="true" t="shared" si="36" ref="I338:I369">ROUND(G338*H338,2)</f>
        <v>0</v>
      </c>
      <c r="J338" s="163">
        <v>0</v>
      </c>
      <c r="K338" s="161">
        <f aca="true" t="shared" si="37" ref="K338:K369">G338*J338</f>
        <v>0</v>
      </c>
      <c r="L338" s="163">
        <v>0</v>
      </c>
      <c r="M338" s="161">
        <f aca="true" t="shared" si="38" ref="M338:M369">G338*L338</f>
        <v>0</v>
      </c>
      <c r="N338" s="164">
        <v>20</v>
      </c>
      <c r="O338" s="165">
        <v>16</v>
      </c>
      <c r="P338" s="16" t="s">
        <v>116</v>
      </c>
    </row>
    <row r="339" spans="1:16" s="16" customFormat="1" ht="24" customHeight="1">
      <c r="A339" s="166" t="s">
        <v>1066</v>
      </c>
      <c r="B339" s="166" t="s">
        <v>219</v>
      </c>
      <c r="C339" s="166" t="s">
        <v>220</v>
      </c>
      <c r="D339" s="167" t="s">
        <v>1067</v>
      </c>
      <c r="E339" s="168" t="s">
        <v>1068</v>
      </c>
      <c r="F339" s="166" t="s">
        <v>183</v>
      </c>
      <c r="G339" s="169">
        <v>4</v>
      </c>
      <c r="H339" s="170">
        <v>0</v>
      </c>
      <c r="I339" s="170">
        <f t="shared" si="36"/>
        <v>0</v>
      </c>
      <c r="J339" s="171">
        <v>0</v>
      </c>
      <c r="K339" s="169">
        <f t="shared" si="37"/>
        <v>0</v>
      </c>
      <c r="L339" s="171">
        <v>0</v>
      </c>
      <c r="M339" s="169">
        <f t="shared" si="38"/>
        <v>0</v>
      </c>
      <c r="N339" s="172">
        <v>20</v>
      </c>
      <c r="O339" s="173">
        <v>32</v>
      </c>
      <c r="P339" s="167" t="s">
        <v>116</v>
      </c>
    </row>
    <row r="340" spans="1:16" s="16" customFormat="1" ht="24" customHeight="1">
      <c r="A340" s="166" t="s">
        <v>1069</v>
      </c>
      <c r="B340" s="166" t="s">
        <v>219</v>
      </c>
      <c r="C340" s="166" t="s">
        <v>220</v>
      </c>
      <c r="D340" s="167" t="s">
        <v>1070</v>
      </c>
      <c r="E340" s="168" t="s">
        <v>1071</v>
      </c>
      <c r="F340" s="166" t="s">
        <v>183</v>
      </c>
      <c r="G340" s="169">
        <v>5</v>
      </c>
      <c r="H340" s="170">
        <v>0</v>
      </c>
      <c r="I340" s="170">
        <f t="shared" si="36"/>
        <v>0</v>
      </c>
      <c r="J340" s="171">
        <v>0</v>
      </c>
      <c r="K340" s="169">
        <f t="shared" si="37"/>
        <v>0</v>
      </c>
      <c r="L340" s="171">
        <v>0</v>
      </c>
      <c r="M340" s="169">
        <f t="shared" si="38"/>
        <v>0</v>
      </c>
      <c r="N340" s="172">
        <v>20</v>
      </c>
      <c r="O340" s="173">
        <v>32</v>
      </c>
      <c r="P340" s="167" t="s">
        <v>116</v>
      </c>
    </row>
    <row r="341" spans="1:16" s="16" customFormat="1" ht="24" customHeight="1">
      <c r="A341" s="166" t="s">
        <v>1072</v>
      </c>
      <c r="B341" s="166" t="s">
        <v>219</v>
      </c>
      <c r="C341" s="166" t="s">
        <v>220</v>
      </c>
      <c r="D341" s="167" t="s">
        <v>1073</v>
      </c>
      <c r="E341" s="168" t="s">
        <v>1074</v>
      </c>
      <c r="F341" s="166" t="s">
        <v>183</v>
      </c>
      <c r="G341" s="169">
        <v>2</v>
      </c>
      <c r="H341" s="170">
        <v>0</v>
      </c>
      <c r="I341" s="170">
        <f t="shared" si="36"/>
        <v>0</v>
      </c>
      <c r="J341" s="171">
        <v>0</v>
      </c>
      <c r="K341" s="169">
        <f t="shared" si="37"/>
        <v>0</v>
      </c>
      <c r="L341" s="171">
        <v>0</v>
      </c>
      <c r="M341" s="169">
        <f t="shared" si="38"/>
        <v>0</v>
      </c>
      <c r="N341" s="172">
        <v>20</v>
      </c>
      <c r="O341" s="173">
        <v>32</v>
      </c>
      <c r="P341" s="167" t="s">
        <v>116</v>
      </c>
    </row>
    <row r="342" spans="1:16" s="16" customFormat="1" ht="24" customHeight="1">
      <c r="A342" s="166" t="s">
        <v>1075</v>
      </c>
      <c r="B342" s="166" t="s">
        <v>219</v>
      </c>
      <c r="C342" s="166" t="s">
        <v>220</v>
      </c>
      <c r="D342" s="167" t="s">
        <v>1076</v>
      </c>
      <c r="E342" s="168" t="s">
        <v>1077</v>
      </c>
      <c r="F342" s="166" t="s">
        <v>183</v>
      </c>
      <c r="G342" s="169">
        <v>2</v>
      </c>
      <c r="H342" s="170">
        <v>0</v>
      </c>
      <c r="I342" s="170">
        <f t="shared" si="36"/>
        <v>0</v>
      </c>
      <c r="J342" s="171">
        <v>0</v>
      </c>
      <c r="K342" s="169">
        <f t="shared" si="37"/>
        <v>0</v>
      </c>
      <c r="L342" s="171">
        <v>0</v>
      </c>
      <c r="M342" s="169">
        <f t="shared" si="38"/>
        <v>0</v>
      </c>
      <c r="N342" s="172">
        <v>20</v>
      </c>
      <c r="O342" s="173">
        <v>32</v>
      </c>
      <c r="P342" s="167" t="s">
        <v>116</v>
      </c>
    </row>
    <row r="343" spans="1:16" s="16" customFormat="1" ht="24" customHeight="1">
      <c r="A343" s="166" t="s">
        <v>1078</v>
      </c>
      <c r="B343" s="166" t="s">
        <v>219</v>
      </c>
      <c r="C343" s="166" t="s">
        <v>220</v>
      </c>
      <c r="D343" s="167" t="s">
        <v>1079</v>
      </c>
      <c r="E343" s="168" t="s">
        <v>1080</v>
      </c>
      <c r="F343" s="166" t="s">
        <v>183</v>
      </c>
      <c r="G343" s="169">
        <v>3</v>
      </c>
      <c r="H343" s="170">
        <v>0</v>
      </c>
      <c r="I343" s="170">
        <f t="shared" si="36"/>
        <v>0</v>
      </c>
      <c r="J343" s="171">
        <v>0</v>
      </c>
      <c r="K343" s="169">
        <f t="shared" si="37"/>
        <v>0</v>
      </c>
      <c r="L343" s="171">
        <v>0</v>
      </c>
      <c r="M343" s="169">
        <f t="shared" si="38"/>
        <v>0</v>
      </c>
      <c r="N343" s="172">
        <v>20</v>
      </c>
      <c r="O343" s="173">
        <v>32</v>
      </c>
      <c r="P343" s="167" t="s">
        <v>116</v>
      </c>
    </row>
    <row r="344" spans="1:16" s="16" customFormat="1" ht="24" customHeight="1">
      <c r="A344" s="166" t="s">
        <v>1081</v>
      </c>
      <c r="B344" s="166" t="s">
        <v>219</v>
      </c>
      <c r="C344" s="166" t="s">
        <v>220</v>
      </c>
      <c r="D344" s="167" t="s">
        <v>1082</v>
      </c>
      <c r="E344" s="168" t="s">
        <v>1083</v>
      </c>
      <c r="F344" s="166" t="s">
        <v>183</v>
      </c>
      <c r="G344" s="169">
        <v>2</v>
      </c>
      <c r="H344" s="170">
        <v>0</v>
      </c>
      <c r="I344" s="170">
        <f t="shared" si="36"/>
        <v>0</v>
      </c>
      <c r="J344" s="171">
        <v>0</v>
      </c>
      <c r="K344" s="169">
        <f t="shared" si="37"/>
        <v>0</v>
      </c>
      <c r="L344" s="171">
        <v>0</v>
      </c>
      <c r="M344" s="169">
        <f t="shared" si="38"/>
        <v>0</v>
      </c>
      <c r="N344" s="172">
        <v>20</v>
      </c>
      <c r="O344" s="173">
        <v>32</v>
      </c>
      <c r="P344" s="167" t="s">
        <v>116</v>
      </c>
    </row>
    <row r="345" spans="1:16" s="16" customFormat="1" ht="24" customHeight="1">
      <c r="A345" s="166" t="s">
        <v>1084</v>
      </c>
      <c r="B345" s="166" t="s">
        <v>219</v>
      </c>
      <c r="C345" s="166" t="s">
        <v>220</v>
      </c>
      <c r="D345" s="167" t="s">
        <v>1085</v>
      </c>
      <c r="E345" s="168" t="s">
        <v>1086</v>
      </c>
      <c r="F345" s="166" t="s">
        <v>183</v>
      </c>
      <c r="G345" s="169">
        <v>2</v>
      </c>
      <c r="H345" s="170">
        <v>0</v>
      </c>
      <c r="I345" s="170">
        <f t="shared" si="36"/>
        <v>0</v>
      </c>
      <c r="J345" s="171">
        <v>0</v>
      </c>
      <c r="K345" s="169">
        <f t="shared" si="37"/>
        <v>0</v>
      </c>
      <c r="L345" s="171">
        <v>0</v>
      </c>
      <c r="M345" s="169">
        <f t="shared" si="38"/>
        <v>0</v>
      </c>
      <c r="N345" s="172">
        <v>20</v>
      </c>
      <c r="O345" s="173">
        <v>32</v>
      </c>
      <c r="P345" s="167" t="s">
        <v>116</v>
      </c>
    </row>
    <row r="346" spans="1:16" s="16" customFormat="1" ht="24" customHeight="1">
      <c r="A346" s="166" t="s">
        <v>1087</v>
      </c>
      <c r="B346" s="166" t="s">
        <v>219</v>
      </c>
      <c r="C346" s="166" t="s">
        <v>220</v>
      </c>
      <c r="D346" s="167" t="s">
        <v>1088</v>
      </c>
      <c r="E346" s="168" t="s">
        <v>1089</v>
      </c>
      <c r="F346" s="166" t="s">
        <v>183</v>
      </c>
      <c r="G346" s="169">
        <v>1</v>
      </c>
      <c r="H346" s="170">
        <v>0</v>
      </c>
      <c r="I346" s="170">
        <f t="shared" si="36"/>
        <v>0</v>
      </c>
      <c r="J346" s="171">
        <v>0</v>
      </c>
      <c r="K346" s="169">
        <f t="shared" si="37"/>
        <v>0</v>
      </c>
      <c r="L346" s="171">
        <v>0</v>
      </c>
      <c r="M346" s="169">
        <f t="shared" si="38"/>
        <v>0</v>
      </c>
      <c r="N346" s="172">
        <v>20</v>
      </c>
      <c r="O346" s="173">
        <v>32</v>
      </c>
      <c r="P346" s="167" t="s">
        <v>116</v>
      </c>
    </row>
    <row r="347" spans="1:16" s="16" customFormat="1" ht="24" customHeight="1">
      <c r="A347" s="159" t="s">
        <v>1090</v>
      </c>
      <c r="B347" s="159" t="s">
        <v>111</v>
      </c>
      <c r="C347" s="159" t="s">
        <v>931</v>
      </c>
      <c r="D347" s="16" t="s">
        <v>1091</v>
      </c>
      <c r="E347" s="160" t="s">
        <v>1092</v>
      </c>
      <c r="F347" s="159" t="s">
        <v>183</v>
      </c>
      <c r="G347" s="161">
        <v>1</v>
      </c>
      <c r="H347" s="162">
        <v>0</v>
      </c>
      <c r="I347" s="162">
        <f t="shared" si="36"/>
        <v>0</v>
      </c>
      <c r="J347" s="163">
        <v>0</v>
      </c>
      <c r="K347" s="161">
        <f t="shared" si="37"/>
        <v>0</v>
      </c>
      <c r="L347" s="163">
        <v>0</v>
      </c>
      <c r="M347" s="161">
        <f t="shared" si="38"/>
        <v>0</v>
      </c>
      <c r="N347" s="164">
        <v>20</v>
      </c>
      <c r="O347" s="165">
        <v>16</v>
      </c>
      <c r="P347" s="16" t="s">
        <v>116</v>
      </c>
    </row>
    <row r="348" spans="1:16" s="16" customFormat="1" ht="24" customHeight="1">
      <c r="A348" s="166" t="s">
        <v>1093</v>
      </c>
      <c r="B348" s="166" t="s">
        <v>219</v>
      </c>
      <c r="C348" s="166" t="s">
        <v>220</v>
      </c>
      <c r="D348" s="167" t="s">
        <v>1094</v>
      </c>
      <c r="E348" s="168" t="s">
        <v>1095</v>
      </c>
      <c r="F348" s="166" t="s">
        <v>183</v>
      </c>
      <c r="G348" s="169">
        <v>1</v>
      </c>
      <c r="H348" s="170">
        <v>0</v>
      </c>
      <c r="I348" s="170">
        <f t="shared" si="36"/>
        <v>0</v>
      </c>
      <c r="J348" s="171">
        <v>0</v>
      </c>
      <c r="K348" s="169">
        <f t="shared" si="37"/>
        <v>0</v>
      </c>
      <c r="L348" s="171">
        <v>0</v>
      </c>
      <c r="M348" s="169">
        <f t="shared" si="38"/>
        <v>0</v>
      </c>
      <c r="N348" s="172">
        <v>20</v>
      </c>
      <c r="O348" s="173">
        <v>32</v>
      </c>
      <c r="P348" s="167" t="s">
        <v>116</v>
      </c>
    </row>
    <row r="349" spans="1:16" s="16" customFormat="1" ht="24" customHeight="1">
      <c r="A349" s="159" t="s">
        <v>1096</v>
      </c>
      <c r="B349" s="159" t="s">
        <v>111</v>
      </c>
      <c r="C349" s="159" t="s">
        <v>931</v>
      </c>
      <c r="D349" s="16" t="s">
        <v>1097</v>
      </c>
      <c r="E349" s="160" t="s">
        <v>1098</v>
      </c>
      <c r="F349" s="159" t="s">
        <v>183</v>
      </c>
      <c r="G349" s="161">
        <v>1</v>
      </c>
      <c r="H349" s="162">
        <v>0</v>
      </c>
      <c r="I349" s="162">
        <f t="shared" si="36"/>
        <v>0</v>
      </c>
      <c r="J349" s="163">
        <v>0</v>
      </c>
      <c r="K349" s="161">
        <f t="shared" si="37"/>
        <v>0</v>
      </c>
      <c r="L349" s="163">
        <v>0</v>
      </c>
      <c r="M349" s="161">
        <f t="shared" si="38"/>
        <v>0</v>
      </c>
      <c r="N349" s="164">
        <v>20</v>
      </c>
      <c r="O349" s="165">
        <v>16</v>
      </c>
      <c r="P349" s="16" t="s">
        <v>116</v>
      </c>
    </row>
    <row r="350" spans="1:16" s="16" customFormat="1" ht="34.5" customHeight="1">
      <c r="A350" s="166" t="s">
        <v>1099</v>
      </c>
      <c r="B350" s="166" t="s">
        <v>219</v>
      </c>
      <c r="C350" s="166" t="s">
        <v>220</v>
      </c>
      <c r="D350" s="167" t="s">
        <v>1100</v>
      </c>
      <c r="E350" s="168" t="s">
        <v>1101</v>
      </c>
      <c r="F350" s="166" t="s">
        <v>183</v>
      </c>
      <c r="G350" s="169">
        <v>1</v>
      </c>
      <c r="H350" s="170">
        <v>0</v>
      </c>
      <c r="I350" s="170">
        <f t="shared" si="36"/>
        <v>0</v>
      </c>
      <c r="J350" s="171">
        <v>0</v>
      </c>
      <c r="K350" s="169">
        <f t="shared" si="37"/>
        <v>0</v>
      </c>
      <c r="L350" s="171">
        <v>0</v>
      </c>
      <c r="M350" s="169">
        <f t="shared" si="38"/>
        <v>0</v>
      </c>
      <c r="N350" s="172">
        <v>20</v>
      </c>
      <c r="O350" s="173">
        <v>32</v>
      </c>
      <c r="P350" s="167" t="s">
        <v>116</v>
      </c>
    </row>
    <row r="351" spans="1:16" s="16" customFormat="1" ht="24" customHeight="1">
      <c r="A351" s="159" t="s">
        <v>1102</v>
      </c>
      <c r="B351" s="159" t="s">
        <v>111</v>
      </c>
      <c r="C351" s="159" t="s">
        <v>931</v>
      </c>
      <c r="D351" s="16" t="s">
        <v>1103</v>
      </c>
      <c r="E351" s="160" t="s">
        <v>1104</v>
      </c>
      <c r="F351" s="159" t="s">
        <v>183</v>
      </c>
      <c r="G351" s="161">
        <v>2</v>
      </c>
      <c r="H351" s="162">
        <v>0</v>
      </c>
      <c r="I351" s="162">
        <f t="shared" si="36"/>
        <v>0</v>
      </c>
      <c r="J351" s="163">
        <v>0</v>
      </c>
      <c r="K351" s="161">
        <f t="shared" si="37"/>
        <v>0</v>
      </c>
      <c r="L351" s="163">
        <v>0</v>
      </c>
      <c r="M351" s="161">
        <f t="shared" si="38"/>
        <v>0</v>
      </c>
      <c r="N351" s="164">
        <v>20</v>
      </c>
      <c r="O351" s="165">
        <v>16</v>
      </c>
      <c r="P351" s="16" t="s">
        <v>116</v>
      </c>
    </row>
    <row r="352" spans="1:16" s="16" customFormat="1" ht="34.5" customHeight="1">
      <c r="A352" s="166" t="s">
        <v>1105</v>
      </c>
      <c r="B352" s="166" t="s">
        <v>219</v>
      </c>
      <c r="C352" s="166" t="s">
        <v>220</v>
      </c>
      <c r="D352" s="167" t="s">
        <v>1106</v>
      </c>
      <c r="E352" s="168" t="s">
        <v>1107</v>
      </c>
      <c r="F352" s="166" t="s">
        <v>183</v>
      </c>
      <c r="G352" s="169">
        <v>2</v>
      </c>
      <c r="H352" s="170">
        <v>0</v>
      </c>
      <c r="I352" s="170">
        <f t="shared" si="36"/>
        <v>0</v>
      </c>
      <c r="J352" s="171">
        <v>0</v>
      </c>
      <c r="K352" s="169">
        <f t="shared" si="37"/>
        <v>0</v>
      </c>
      <c r="L352" s="171">
        <v>0</v>
      </c>
      <c r="M352" s="169">
        <f t="shared" si="38"/>
        <v>0</v>
      </c>
      <c r="N352" s="172">
        <v>20</v>
      </c>
      <c r="O352" s="173">
        <v>32</v>
      </c>
      <c r="P352" s="167" t="s">
        <v>116</v>
      </c>
    </row>
    <row r="353" spans="1:16" s="16" customFormat="1" ht="24" customHeight="1">
      <c r="A353" s="159" t="s">
        <v>1108</v>
      </c>
      <c r="B353" s="159" t="s">
        <v>111</v>
      </c>
      <c r="C353" s="159" t="s">
        <v>931</v>
      </c>
      <c r="D353" s="16" t="s">
        <v>1109</v>
      </c>
      <c r="E353" s="160" t="s">
        <v>1110</v>
      </c>
      <c r="F353" s="159" t="s">
        <v>183</v>
      </c>
      <c r="G353" s="161">
        <v>1</v>
      </c>
      <c r="H353" s="162">
        <v>0</v>
      </c>
      <c r="I353" s="162">
        <f t="shared" si="36"/>
        <v>0</v>
      </c>
      <c r="J353" s="163">
        <v>0</v>
      </c>
      <c r="K353" s="161">
        <f t="shared" si="37"/>
        <v>0</v>
      </c>
      <c r="L353" s="163">
        <v>0</v>
      </c>
      <c r="M353" s="161">
        <f t="shared" si="38"/>
        <v>0</v>
      </c>
      <c r="N353" s="164">
        <v>20</v>
      </c>
      <c r="O353" s="165">
        <v>16</v>
      </c>
      <c r="P353" s="16" t="s">
        <v>116</v>
      </c>
    </row>
    <row r="354" spans="1:16" s="16" customFormat="1" ht="24" customHeight="1">
      <c r="A354" s="166" t="s">
        <v>1111</v>
      </c>
      <c r="B354" s="166" t="s">
        <v>219</v>
      </c>
      <c r="C354" s="166" t="s">
        <v>220</v>
      </c>
      <c r="D354" s="167" t="s">
        <v>1112</v>
      </c>
      <c r="E354" s="168" t="s">
        <v>1113</v>
      </c>
      <c r="F354" s="166" t="s">
        <v>183</v>
      </c>
      <c r="G354" s="169">
        <v>1</v>
      </c>
      <c r="H354" s="170">
        <v>0</v>
      </c>
      <c r="I354" s="170">
        <f t="shared" si="36"/>
        <v>0</v>
      </c>
      <c r="J354" s="171">
        <v>0</v>
      </c>
      <c r="K354" s="169">
        <f t="shared" si="37"/>
        <v>0</v>
      </c>
      <c r="L354" s="171">
        <v>0</v>
      </c>
      <c r="M354" s="169">
        <f t="shared" si="38"/>
        <v>0</v>
      </c>
      <c r="N354" s="172">
        <v>20</v>
      </c>
      <c r="O354" s="173">
        <v>32</v>
      </c>
      <c r="P354" s="167" t="s">
        <v>116</v>
      </c>
    </row>
    <row r="355" spans="1:16" s="16" customFormat="1" ht="13.5" customHeight="1">
      <c r="A355" s="159" t="s">
        <v>1114</v>
      </c>
      <c r="B355" s="159" t="s">
        <v>111</v>
      </c>
      <c r="C355" s="159" t="s">
        <v>931</v>
      </c>
      <c r="D355" s="16" t="s">
        <v>1115</v>
      </c>
      <c r="E355" s="160" t="s">
        <v>1116</v>
      </c>
      <c r="F355" s="159" t="s">
        <v>183</v>
      </c>
      <c r="G355" s="161">
        <v>2</v>
      </c>
      <c r="H355" s="162">
        <v>0</v>
      </c>
      <c r="I355" s="162">
        <f t="shared" si="36"/>
        <v>0</v>
      </c>
      <c r="J355" s="163">
        <v>0</v>
      </c>
      <c r="K355" s="161">
        <f t="shared" si="37"/>
        <v>0</v>
      </c>
      <c r="L355" s="163">
        <v>0.0018</v>
      </c>
      <c r="M355" s="161">
        <f t="shared" si="38"/>
        <v>0.0036</v>
      </c>
      <c r="N355" s="164">
        <v>20</v>
      </c>
      <c r="O355" s="165">
        <v>16</v>
      </c>
      <c r="P355" s="16" t="s">
        <v>116</v>
      </c>
    </row>
    <row r="356" spans="1:16" s="16" customFormat="1" ht="13.5" customHeight="1">
      <c r="A356" s="159" t="s">
        <v>1117</v>
      </c>
      <c r="B356" s="159" t="s">
        <v>111</v>
      </c>
      <c r="C356" s="159" t="s">
        <v>931</v>
      </c>
      <c r="D356" s="16" t="s">
        <v>1118</v>
      </c>
      <c r="E356" s="160" t="s">
        <v>1119</v>
      </c>
      <c r="F356" s="159" t="s">
        <v>183</v>
      </c>
      <c r="G356" s="161">
        <v>3</v>
      </c>
      <c r="H356" s="162">
        <v>0</v>
      </c>
      <c r="I356" s="162">
        <f t="shared" si="36"/>
        <v>0</v>
      </c>
      <c r="J356" s="163">
        <v>0</v>
      </c>
      <c r="K356" s="161">
        <f t="shared" si="37"/>
        <v>0</v>
      </c>
      <c r="L356" s="163">
        <v>0.00223</v>
      </c>
      <c r="M356" s="161">
        <f t="shared" si="38"/>
        <v>0.006690000000000001</v>
      </c>
      <c r="N356" s="164">
        <v>20</v>
      </c>
      <c r="O356" s="165">
        <v>16</v>
      </c>
      <c r="P356" s="16" t="s">
        <v>116</v>
      </c>
    </row>
    <row r="357" spans="1:16" s="16" customFormat="1" ht="13.5" customHeight="1">
      <c r="A357" s="159" t="s">
        <v>1120</v>
      </c>
      <c r="B357" s="159" t="s">
        <v>111</v>
      </c>
      <c r="C357" s="159" t="s">
        <v>931</v>
      </c>
      <c r="D357" s="16" t="s">
        <v>1121</v>
      </c>
      <c r="E357" s="160" t="s">
        <v>1122</v>
      </c>
      <c r="F357" s="159" t="s">
        <v>155</v>
      </c>
      <c r="G357" s="161">
        <v>21.461</v>
      </c>
      <c r="H357" s="162">
        <v>0</v>
      </c>
      <c r="I357" s="162">
        <f t="shared" si="36"/>
        <v>0</v>
      </c>
      <c r="J357" s="163">
        <v>0</v>
      </c>
      <c r="K357" s="161">
        <f t="shared" si="37"/>
        <v>0</v>
      </c>
      <c r="L357" s="163">
        <v>0.0007</v>
      </c>
      <c r="M357" s="161">
        <f t="shared" si="38"/>
        <v>0.015022699999999998</v>
      </c>
      <c r="N357" s="164">
        <v>20</v>
      </c>
      <c r="O357" s="165">
        <v>16</v>
      </c>
      <c r="P357" s="16" t="s">
        <v>116</v>
      </c>
    </row>
    <row r="358" spans="1:16" s="16" customFormat="1" ht="24" customHeight="1">
      <c r="A358" s="166" t="s">
        <v>1123</v>
      </c>
      <c r="B358" s="166" t="s">
        <v>219</v>
      </c>
      <c r="C358" s="166" t="s">
        <v>220</v>
      </c>
      <c r="D358" s="167" t="s">
        <v>1124</v>
      </c>
      <c r="E358" s="168" t="s">
        <v>1125</v>
      </c>
      <c r="F358" s="166" t="s">
        <v>183</v>
      </c>
      <c r="G358" s="169">
        <v>1</v>
      </c>
      <c r="H358" s="170">
        <v>0</v>
      </c>
      <c r="I358" s="170">
        <f t="shared" si="36"/>
        <v>0</v>
      </c>
      <c r="J358" s="171">
        <v>0</v>
      </c>
      <c r="K358" s="169">
        <f t="shared" si="37"/>
        <v>0</v>
      </c>
      <c r="L358" s="171">
        <v>0</v>
      </c>
      <c r="M358" s="169">
        <f t="shared" si="38"/>
        <v>0</v>
      </c>
      <c r="N358" s="172">
        <v>20</v>
      </c>
      <c r="O358" s="173">
        <v>32</v>
      </c>
      <c r="P358" s="167" t="s">
        <v>116</v>
      </c>
    </row>
    <row r="359" spans="1:16" s="16" customFormat="1" ht="24" customHeight="1">
      <c r="A359" s="166" t="s">
        <v>1126</v>
      </c>
      <c r="B359" s="166" t="s">
        <v>219</v>
      </c>
      <c r="C359" s="166" t="s">
        <v>220</v>
      </c>
      <c r="D359" s="167" t="s">
        <v>1127</v>
      </c>
      <c r="E359" s="168" t="s">
        <v>1128</v>
      </c>
      <c r="F359" s="166" t="s">
        <v>183</v>
      </c>
      <c r="G359" s="169">
        <v>1</v>
      </c>
      <c r="H359" s="170">
        <v>0</v>
      </c>
      <c r="I359" s="170">
        <f t="shared" si="36"/>
        <v>0</v>
      </c>
      <c r="J359" s="171">
        <v>0</v>
      </c>
      <c r="K359" s="169">
        <f t="shared" si="37"/>
        <v>0</v>
      </c>
      <c r="L359" s="171">
        <v>0</v>
      </c>
      <c r="M359" s="169">
        <f t="shared" si="38"/>
        <v>0</v>
      </c>
      <c r="N359" s="172">
        <v>20</v>
      </c>
      <c r="O359" s="173">
        <v>32</v>
      </c>
      <c r="P359" s="167" t="s">
        <v>116</v>
      </c>
    </row>
    <row r="360" spans="1:16" s="16" customFormat="1" ht="24" customHeight="1">
      <c r="A360" s="166" t="s">
        <v>1129</v>
      </c>
      <c r="B360" s="166" t="s">
        <v>219</v>
      </c>
      <c r="C360" s="166" t="s">
        <v>220</v>
      </c>
      <c r="D360" s="167" t="s">
        <v>1130</v>
      </c>
      <c r="E360" s="168" t="s">
        <v>1131</v>
      </c>
      <c r="F360" s="166" t="s">
        <v>183</v>
      </c>
      <c r="G360" s="169">
        <v>1</v>
      </c>
      <c r="H360" s="170">
        <v>0</v>
      </c>
      <c r="I360" s="170">
        <f t="shared" si="36"/>
        <v>0</v>
      </c>
      <c r="J360" s="171">
        <v>0</v>
      </c>
      <c r="K360" s="169">
        <f t="shared" si="37"/>
        <v>0</v>
      </c>
      <c r="L360" s="171">
        <v>0</v>
      </c>
      <c r="M360" s="169">
        <f t="shared" si="38"/>
        <v>0</v>
      </c>
      <c r="N360" s="172">
        <v>20</v>
      </c>
      <c r="O360" s="173">
        <v>32</v>
      </c>
      <c r="P360" s="167" t="s">
        <v>116</v>
      </c>
    </row>
    <row r="361" spans="1:16" s="16" customFormat="1" ht="24" customHeight="1">
      <c r="A361" s="166" t="s">
        <v>1132</v>
      </c>
      <c r="B361" s="166" t="s">
        <v>219</v>
      </c>
      <c r="C361" s="166" t="s">
        <v>220</v>
      </c>
      <c r="D361" s="167" t="s">
        <v>1133</v>
      </c>
      <c r="E361" s="168" t="s">
        <v>1134</v>
      </c>
      <c r="F361" s="166" t="s">
        <v>183</v>
      </c>
      <c r="G361" s="169">
        <v>1</v>
      </c>
      <c r="H361" s="170">
        <v>0</v>
      </c>
      <c r="I361" s="170">
        <f t="shared" si="36"/>
        <v>0</v>
      </c>
      <c r="J361" s="171">
        <v>0</v>
      </c>
      <c r="K361" s="169">
        <f t="shared" si="37"/>
        <v>0</v>
      </c>
      <c r="L361" s="171">
        <v>0</v>
      </c>
      <c r="M361" s="169">
        <f t="shared" si="38"/>
        <v>0</v>
      </c>
      <c r="N361" s="172">
        <v>20</v>
      </c>
      <c r="O361" s="173">
        <v>32</v>
      </c>
      <c r="P361" s="167" t="s">
        <v>116</v>
      </c>
    </row>
    <row r="362" spans="1:16" s="16" customFormat="1" ht="24" customHeight="1">
      <c r="A362" s="166" t="s">
        <v>1135</v>
      </c>
      <c r="B362" s="166" t="s">
        <v>219</v>
      </c>
      <c r="C362" s="166" t="s">
        <v>220</v>
      </c>
      <c r="D362" s="167" t="s">
        <v>1136</v>
      </c>
      <c r="E362" s="168" t="s">
        <v>1137</v>
      </c>
      <c r="F362" s="166" t="s">
        <v>183</v>
      </c>
      <c r="G362" s="169">
        <v>1</v>
      </c>
      <c r="H362" s="170">
        <v>0</v>
      </c>
      <c r="I362" s="170">
        <f t="shared" si="36"/>
        <v>0</v>
      </c>
      <c r="J362" s="171">
        <v>0</v>
      </c>
      <c r="K362" s="169">
        <f t="shared" si="37"/>
        <v>0</v>
      </c>
      <c r="L362" s="171">
        <v>0</v>
      </c>
      <c r="M362" s="169">
        <f t="shared" si="38"/>
        <v>0</v>
      </c>
      <c r="N362" s="172">
        <v>20</v>
      </c>
      <c r="O362" s="173">
        <v>32</v>
      </c>
      <c r="P362" s="167" t="s">
        <v>116</v>
      </c>
    </row>
    <row r="363" spans="1:16" s="16" customFormat="1" ht="34.5" customHeight="1">
      <c r="A363" s="166" t="s">
        <v>1138</v>
      </c>
      <c r="B363" s="166" t="s">
        <v>219</v>
      </c>
      <c r="C363" s="166" t="s">
        <v>220</v>
      </c>
      <c r="D363" s="167" t="s">
        <v>1139</v>
      </c>
      <c r="E363" s="168" t="s">
        <v>1140</v>
      </c>
      <c r="F363" s="166" t="s">
        <v>183</v>
      </c>
      <c r="G363" s="169">
        <v>1</v>
      </c>
      <c r="H363" s="170">
        <v>0</v>
      </c>
      <c r="I363" s="170">
        <f t="shared" si="36"/>
        <v>0</v>
      </c>
      <c r="J363" s="171">
        <v>0</v>
      </c>
      <c r="K363" s="169">
        <f t="shared" si="37"/>
        <v>0</v>
      </c>
      <c r="L363" s="171">
        <v>0</v>
      </c>
      <c r="M363" s="169">
        <f t="shared" si="38"/>
        <v>0</v>
      </c>
      <c r="N363" s="172">
        <v>20</v>
      </c>
      <c r="O363" s="173">
        <v>32</v>
      </c>
      <c r="P363" s="167" t="s">
        <v>116</v>
      </c>
    </row>
    <row r="364" spans="1:16" s="16" customFormat="1" ht="24" customHeight="1">
      <c r="A364" s="166" t="s">
        <v>1141</v>
      </c>
      <c r="B364" s="166" t="s">
        <v>219</v>
      </c>
      <c r="C364" s="166" t="s">
        <v>220</v>
      </c>
      <c r="D364" s="167" t="s">
        <v>1142</v>
      </c>
      <c r="E364" s="168" t="s">
        <v>1143</v>
      </c>
      <c r="F364" s="166" t="s">
        <v>183</v>
      </c>
      <c r="G364" s="169">
        <v>1</v>
      </c>
      <c r="H364" s="170">
        <v>0</v>
      </c>
      <c r="I364" s="170">
        <f t="shared" si="36"/>
        <v>0</v>
      </c>
      <c r="J364" s="171">
        <v>0</v>
      </c>
      <c r="K364" s="169">
        <f t="shared" si="37"/>
        <v>0</v>
      </c>
      <c r="L364" s="171">
        <v>0</v>
      </c>
      <c r="M364" s="169">
        <f t="shared" si="38"/>
        <v>0</v>
      </c>
      <c r="N364" s="172">
        <v>20</v>
      </c>
      <c r="O364" s="173">
        <v>32</v>
      </c>
      <c r="P364" s="167" t="s">
        <v>116</v>
      </c>
    </row>
    <row r="365" spans="1:16" s="16" customFormat="1" ht="24" customHeight="1">
      <c r="A365" s="166" t="s">
        <v>1144</v>
      </c>
      <c r="B365" s="166" t="s">
        <v>219</v>
      </c>
      <c r="C365" s="166" t="s">
        <v>220</v>
      </c>
      <c r="D365" s="167" t="s">
        <v>1145</v>
      </c>
      <c r="E365" s="168" t="s">
        <v>1146</v>
      </c>
      <c r="F365" s="166" t="s">
        <v>183</v>
      </c>
      <c r="G365" s="169">
        <v>1</v>
      </c>
      <c r="H365" s="170">
        <v>0</v>
      </c>
      <c r="I365" s="170">
        <f t="shared" si="36"/>
        <v>0</v>
      </c>
      <c r="J365" s="171">
        <v>0</v>
      </c>
      <c r="K365" s="169">
        <f t="shared" si="37"/>
        <v>0</v>
      </c>
      <c r="L365" s="171">
        <v>0</v>
      </c>
      <c r="M365" s="169">
        <f t="shared" si="38"/>
        <v>0</v>
      </c>
      <c r="N365" s="172">
        <v>20</v>
      </c>
      <c r="O365" s="173">
        <v>32</v>
      </c>
      <c r="P365" s="167" t="s">
        <v>116</v>
      </c>
    </row>
    <row r="366" spans="1:16" s="16" customFormat="1" ht="24" customHeight="1">
      <c r="A366" s="166" t="s">
        <v>1147</v>
      </c>
      <c r="B366" s="166" t="s">
        <v>219</v>
      </c>
      <c r="C366" s="166" t="s">
        <v>220</v>
      </c>
      <c r="D366" s="167" t="s">
        <v>1148</v>
      </c>
      <c r="E366" s="168" t="s">
        <v>1149</v>
      </c>
      <c r="F366" s="166" t="s">
        <v>183</v>
      </c>
      <c r="G366" s="169">
        <v>1</v>
      </c>
      <c r="H366" s="170">
        <v>0</v>
      </c>
      <c r="I366" s="170">
        <f t="shared" si="36"/>
        <v>0</v>
      </c>
      <c r="J366" s="171">
        <v>0</v>
      </c>
      <c r="K366" s="169">
        <f t="shared" si="37"/>
        <v>0</v>
      </c>
      <c r="L366" s="171">
        <v>0</v>
      </c>
      <c r="M366" s="169">
        <f t="shared" si="38"/>
        <v>0</v>
      </c>
      <c r="N366" s="172">
        <v>20</v>
      </c>
      <c r="O366" s="173">
        <v>32</v>
      </c>
      <c r="P366" s="167" t="s">
        <v>116</v>
      </c>
    </row>
    <row r="367" spans="1:16" s="16" customFormat="1" ht="13.5" customHeight="1">
      <c r="A367" s="159" t="s">
        <v>1150</v>
      </c>
      <c r="B367" s="159" t="s">
        <v>111</v>
      </c>
      <c r="C367" s="159" t="s">
        <v>931</v>
      </c>
      <c r="D367" s="16" t="s">
        <v>1151</v>
      </c>
      <c r="E367" s="160" t="s">
        <v>1152</v>
      </c>
      <c r="F367" s="159" t="s">
        <v>183</v>
      </c>
      <c r="G367" s="161">
        <v>5</v>
      </c>
      <c r="H367" s="162">
        <v>0</v>
      </c>
      <c r="I367" s="162">
        <f t="shared" si="36"/>
        <v>0</v>
      </c>
      <c r="J367" s="163">
        <v>0</v>
      </c>
      <c r="K367" s="161">
        <f t="shared" si="37"/>
        <v>0</v>
      </c>
      <c r="L367" s="163">
        <v>0.0035</v>
      </c>
      <c r="M367" s="161">
        <f t="shared" si="38"/>
        <v>0.0175</v>
      </c>
      <c r="N367" s="164">
        <v>20</v>
      </c>
      <c r="O367" s="165">
        <v>16</v>
      </c>
      <c r="P367" s="16" t="s">
        <v>116</v>
      </c>
    </row>
    <row r="368" spans="1:16" s="16" customFormat="1" ht="13.5" customHeight="1">
      <c r="A368" s="159" t="s">
        <v>1153</v>
      </c>
      <c r="B368" s="159" t="s">
        <v>111</v>
      </c>
      <c r="C368" s="159" t="s">
        <v>931</v>
      </c>
      <c r="D368" s="16" t="s">
        <v>1154</v>
      </c>
      <c r="E368" s="160" t="s">
        <v>1155</v>
      </c>
      <c r="F368" s="159" t="s">
        <v>183</v>
      </c>
      <c r="G368" s="161">
        <v>2</v>
      </c>
      <c r="H368" s="162">
        <v>0</v>
      </c>
      <c r="I368" s="162">
        <f t="shared" si="36"/>
        <v>0</v>
      </c>
      <c r="J368" s="163">
        <v>0</v>
      </c>
      <c r="K368" s="161">
        <f t="shared" si="37"/>
        <v>0</v>
      </c>
      <c r="L368" s="163">
        <v>0.0035</v>
      </c>
      <c r="M368" s="161">
        <f t="shared" si="38"/>
        <v>0.007</v>
      </c>
      <c r="N368" s="164">
        <v>20</v>
      </c>
      <c r="O368" s="165">
        <v>16</v>
      </c>
      <c r="P368" s="16" t="s">
        <v>116</v>
      </c>
    </row>
    <row r="369" spans="1:16" s="16" customFormat="1" ht="13.5" customHeight="1">
      <c r="A369" s="166" t="s">
        <v>1156</v>
      </c>
      <c r="B369" s="166" t="s">
        <v>219</v>
      </c>
      <c r="C369" s="166" t="s">
        <v>220</v>
      </c>
      <c r="D369" s="167" t="s">
        <v>1157</v>
      </c>
      <c r="E369" s="168" t="s">
        <v>1158</v>
      </c>
      <c r="F369" s="166" t="s">
        <v>183</v>
      </c>
      <c r="G369" s="169">
        <v>7</v>
      </c>
      <c r="H369" s="170">
        <v>0</v>
      </c>
      <c r="I369" s="170">
        <f t="shared" si="36"/>
        <v>0</v>
      </c>
      <c r="J369" s="171">
        <v>0.0047</v>
      </c>
      <c r="K369" s="169">
        <f t="shared" si="37"/>
        <v>0.0329</v>
      </c>
      <c r="L369" s="171">
        <v>0</v>
      </c>
      <c r="M369" s="169">
        <f t="shared" si="38"/>
        <v>0</v>
      </c>
      <c r="N369" s="172">
        <v>20</v>
      </c>
      <c r="O369" s="173">
        <v>32</v>
      </c>
      <c r="P369" s="167" t="s">
        <v>116</v>
      </c>
    </row>
    <row r="370" spans="1:16" s="16" customFormat="1" ht="13.5" customHeight="1">
      <c r="A370" s="159" t="s">
        <v>1159</v>
      </c>
      <c r="B370" s="159" t="s">
        <v>111</v>
      </c>
      <c r="C370" s="159" t="s">
        <v>931</v>
      </c>
      <c r="D370" s="16" t="s">
        <v>1160</v>
      </c>
      <c r="E370" s="160" t="s">
        <v>1161</v>
      </c>
      <c r="F370" s="159" t="s">
        <v>183</v>
      </c>
      <c r="G370" s="161">
        <v>1</v>
      </c>
      <c r="H370" s="162">
        <v>0</v>
      </c>
      <c r="I370" s="162">
        <f aca="true" t="shared" si="39" ref="I370:I401">ROUND(G370*H370,2)</f>
        <v>0</v>
      </c>
      <c r="J370" s="163">
        <v>0.00024</v>
      </c>
      <c r="K370" s="161">
        <f aca="true" t="shared" si="40" ref="K370:K401">G370*J370</f>
        <v>0.00024</v>
      </c>
      <c r="L370" s="163">
        <v>0</v>
      </c>
      <c r="M370" s="161">
        <f aca="true" t="shared" si="41" ref="M370:M401">G370*L370</f>
        <v>0</v>
      </c>
      <c r="N370" s="164">
        <v>20</v>
      </c>
      <c r="O370" s="165">
        <v>16</v>
      </c>
      <c r="P370" s="16" t="s">
        <v>116</v>
      </c>
    </row>
    <row r="371" spans="1:16" s="16" customFormat="1" ht="24" customHeight="1">
      <c r="A371" s="166" t="s">
        <v>1162</v>
      </c>
      <c r="B371" s="166" t="s">
        <v>219</v>
      </c>
      <c r="C371" s="166" t="s">
        <v>220</v>
      </c>
      <c r="D371" s="167" t="s">
        <v>1163</v>
      </c>
      <c r="E371" s="168" t="s">
        <v>1164</v>
      </c>
      <c r="F371" s="166" t="s">
        <v>183</v>
      </c>
      <c r="G371" s="169">
        <v>1</v>
      </c>
      <c r="H371" s="170">
        <v>0</v>
      </c>
      <c r="I371" s="170">
        <f t="shared" si="39"/>
        <v>0</v>
      </c>
      <c r="J371" s="171">
        <v>0</v>
      </c>
      <c r="K371" s="169">
        <f t="shared" si="40"/>
        <v>0</v>
      </c>
      <c r="L371" s="171">
        <v>0</v>
      </c>
      <c r="M371" s="169">
        <f t="shared" si="41"/>
        <v>0</v>
      </c>
      <c r="N371" s="172">
        <v>20</v>
      </c>
      <c r="O371" s="173">
        <v>32</v>
      </c>
      <c r="P371" s="167" t="s">
        <v>116</v>
      </c>
    </row>
    <row r="372" spans="1:16" s="16" customFormat="1" ht="24" customHeight="1">
      <c r="A372" s="166" t="s">
        <v>1165</v>
      </c>
      <c r="B372" s="166" t="s">
        <v>219</v>
      </c>
      <c r="C372" s="166" t="s">
        <v>220</v>
      </c>
      <c r="D372" s="167" t="s">
        <v>1166</v>
      </c>
      <c r="E372" s="168" t="s">
        <v>1167</v>
      </c>
      <c r="F372" s="166" t="s">
        <v>247</v>
      </c>
      <c r="G372" s="169">
        <v>3</v>
      </c>
      <c r="H372" s="170">
        <v>0</v>
      </c>
      <c r="I372" s="170">
        <f t="shared" si="39"/>
        <v>0</v>
      </c>
      <c r="J372" s="171">
        <v>0</v>
      </c>
      <c r="K372" s="169">
        <f t="shared" si="40"/>
        <v>0</v>
      </c>
      <c r="L372" s="171">
        <v>0</v>
      </c>
      <c r="M372" s="169">
        <f t="shared" si="41"/>
        <v>0</v>
      </c>
      <c r="N372" s="172">
        <v>20</v>
      </c>
      <c r="O372" s="173">
        <v>32</v>
      </c>
      <c r="P372" s="167" t="s">
        <v>116</v>
      </c>
    </row>
    <row r="373" spans="1:16" s="16" customFormat="1" ht="24" customHeight="1">
      <c r="A373" s="159" t="s">
        <v>1168</v>
      </c>
      <c r="B373" s="159" t="s">
        <v>111</v>
      </c>
      <c r="C373" s="159" t="s">
        <v>931</v>
      </c>
      <c r="D373" s="16" t="s">
        <v>1169</v>
      </c>
      <c r="E373" s="160" t="s">
        <v>1170</v>
      </c>
      <c r="F373" s="159" t="s">
        <v>155</v>
      </c>
      <c r="G373" s="161">
        <v>27.974</v>
      </c>
      <c r="H373" s="162">
        <v>0</v>
      </c>
      <c r="I373" s="162">
        <f t="shared" si="39"/>
        <v>0</v>
      </c>
      <c r="J373" s="163">
        <v>0</v>
      </c>
      <c r="K373" s="161">
        <f t="shared" si="40"/>
        <v>0</v>
      </c>
      <c r="L373" s="163">
        <v>0.00762</v>
      </c>
      <c r="M373" s="161">
        <f t="shared" si="41"/>
        <v>0.21316188</v>
      </c>
      <c r="N373" s="164">
        <v>20</v>
      </c>
      <c r="O373" s="165">
        <v>16</v>
      </c>
      <c r="P373" s="16" t="s">
        <v>116</v>
      </c>
    </row>
    <row r="374" spans="1:16" s="16" customFormat="1" ht="24" customHeight="1">
      <c r="A374" s="159" t="s">
        <v>1171</v>
      </c>
      <c r="B374" s="159" t="s">
        <v>111</v>
      </c>
      <c r="C374" s="159" t="s">
        <v>931</v>
      </c>
      <c r="D374" s="16" t="s">
        <v>1172</v>
      </c>
      <c r="E374" s="160" t="s">
        <v>1173</v>
      </c>
      <c r="F374" s="159" t="s">
        <v>155</v>
      </c>
      <c r="G374" s="161">
        <v>8.28</v>
      </c>
      <c r="H374" s="162">
        <v>0</v>
      </c>
      <c r="I374" s="162">
        <f t="shared" si="39"/>
        <v>0</v>
      </c>
      <c r="J374" s="163">
        <v>0</v>
      </c>
      <c r="K374" s="161">
        <f t="shared" si="40"/>
        <v>0</v>
      </c>
      <c r="L374" s="163">
        <v>0.00853</v>
      </c>
      <c r="M374" s="161">
        <f t="shared" si="41"/>
        <v>0.0706284</v>
      </c>
      <c r="N374" s="164">
        <v>20</v>
      </c>
      <c r="O374" s="165">
        <v>16</v>
      </c>
      <c r="P374" s="16" t="s">
        <v>116</v>
      </c>
    </row>
    <row r="375" spans="1:16" s="16" customFormat="1" ht="13.5" customHeight="1">
      <c r="A375" s="159" t="s">
        <v>1174</v>
      </c>
      <c r="B375" s="159" t="s">
        <v>111</v>
      </c>
      <c r="C375" s="159" t="s">
        <v>931</v>
      </c>
      <c r="D375" s="16" t="s">
        <v>1175</v>
      </c>
      <c r="E375" s="160" t="s">
        <v>1176</v>
      </c>
      <c r="F375" s="159" t="s">
        <v>183</v>
      </c>
      <c r="G375" s="161">
        <v>25</v>
      </c>
      <c r="H375" s="162">
        <v>0</v>
      </c>
      <c r="I375" s="162">
        <f t="shared" si="39"/>
        <v>0</v>
      </c>
      <c r="J375" s="163">
        <v>0.00045</v>
      </c>
      <c r="K375" s="161">
        <f t="shared" si="40"/>
        <v>0.01125</v>
      </c>
      <c r="L375" s="163">
        <v>0</v>
      </c>
      <c r="M375" s="161">
        <f t="shared" si="41"/>
        <v>0</v>
      </c>
      <c r="N375" s="164">
        <v>20</v>
      </c>
      <c r="O375" s="165">
        <v>16</v>
      </c>
      <c r="P375" s="16" t="s">
        <v>116</v>
      </c>
    </row>
    <row r="376" spans="1:16" s="16" customFormat="1" ht="24" customHeight="1">
      <c r="A376" s="166" t="s">
        <v>1177</v>
      </c>
      <c r="B376" s="166" t="s">
        <v>219</v>
      </c>
      <c r="C376" s="166" t="s">
        <v>220</v>
      </c>
      <c r="D376" s="167" t="s">
        <v>1178</v>
      </c>
      <c r="E376" s="168" t="s">
        <v>1179</v>
      </c>
      <c r="F376" s="166" t="s">
        <v>183</v>
      </c>
      <c r="G376" s="169">
        <v>1</v>
      </c>
      <c r="H376" s="170">
        <v>0</v>
      </c>
      <c r="I376" s="170">
        <f t="shared" si="39"/>
        <v>0</v>
      </c>
      <c r="J376" s="171">
        <v>0.026</v>
      </c>
      <c r="K376" s="169">
        <f t="shared" si="40"/>
        <v>0.026</v>
      </c>
      <c r="L376" s="171">
        <v>0</v>
      </c>
      <c r="M376" s="169">
        <f t="shared" si="41"/>
        <v>0</v>
      </c>
      <c r="N376" s="172">
        <v>20</v>
      </c>
      <c r="O376" s="173">
        <v>32</v>
      </c>
      <c r="P376" s="167" t="s">
        <v>116</v>
      </c>
    </row>
    <row r="377" spans="1:16" s="16" customFormat="1" ht="24" customHeight="1">
      <c r="A377" s="166" t="s">
        <v>1180</v>
      </c>
      <c r="B377" s="166" t="s">
        <v>219</v>
      </c>
      <c r="C377" s="166" t="s">
        <v>220</v>
      </c>
      <c r="D377" s="167" t="s">
        <v>1181</v>
      </c>
      <c r="E377" s="168" t="s">
        <v>1182</v>
      </c>
      <c r="F377" s="166" t="s">
        <v>183</v>
      </c>
      <c r="G377" s="169">
        <v>1</v>
      </c>
      <c r="H377" s="170">
        <v>0</v>
      </c>
      <c r="I377" s="170">
        <f t="shared" si="39"/>
        <v>0</v>
      </c>
      <c r="J377" s="171">
        <v>0.026</v>
      </c>
      <c r="K377" s="169">
        <f t="shared" si="40"/>
        <v>0.026</v>
      </c>
      <c r="L377" s="171">
        <v>0</v>
      </c>
      <c r="M377" s="169">
        <f t="shared" si="41"/>
        <v>0</v>
      </c>
      <c r="N377" s="172">
        <v>20</v>
      </c>
      <c r="O377" s="173">
        <v>32</v>
      </c>
      <c r="P377" s="167" t="s">
        <v>116</v>
      </c>
    </row>
    <row r="378" spans="1:16" s="16" customFormat="1" ht="24" customHeight="1">
      <c r="A378" s="166" t="s">
        <v>1183</v>
      </c>
      <c r="B378" s="166" t="s">
        <v>219</v>
      </c>
      <c r="C378" s="166" t="s">
        <v>220</v>
      </c>
      <c r="D378" s="167" t="s">
        <v>1184</v>
      </c>
      <c r="E378" s="168" t="s">
        <v>1185</v>
      </c>
      <c r="F378" s="166" t="s">
        <v>183</v>
      </c>
      <c r="G378" s="169">
        <v>2</v>
      </c>
      <c r="H378" s="170">
        <v>0</v>
      </c>
      <c r="I378" s="170">
        <f t="shared" si="39"/>
        <v>0</v>
      </c>
      <c r="J378" s="171">
        <v>0.026</v>
      </c>
      <c r="K378" s="169">
        <f t="shared" si="40"/>
        <v>0.052</v>
      </c>
      <c r="L378" s="171">
        <v>0</v>
      </c>
      <c r="M378" s="169">
        <f t="shared" si="41"/>
        <v>0</v>
      </c>
      <c r="N378" s="172">
        <v>20</v>
      </c>
      <c r="O378" s="173">
        <v>32</v>
      </c>
      <c r="P378" s="167" t="s">
        <v>116</v>
      </c>
    </row>
    <row r="379" spans="1:16" s="16" customFormat="1" ht="13.5" customHeight="1">
      <c r="A379" s="166" t="s">
        <v>1186</v>
      </c>
      <c r="B379" s="166" t="s">
        <v>219</v>
      </c>
      <c r="C379" s="166" t="s">
        <v>220</v>
      </c>
      <c r="D379" s="167" t="s">
        <v>1187</v>
      </c>
      <c r="E379" s="168" t="s">
        <v>1188</v>
      </c>
      <c r="F379" s="166" t="s">
        <v>183</v>
      </c>
      <c r="G379" s="169">
        <v>18</v>
      </c>
      <c r="H379" s="170">
        <v>0</v>
      </c>
      <c r="I379" s="170">
        <f t="shared" si="39"/>
        <v>0</v>
      </c>
      <c r="J379" s="171">
        <v>0.016</v>
      </c>
      <c r="K379" s="169">
        <f t="shared" si="40"/>
        <v>0.28800000000000003</v>
      </c>
      <c r="L379" s="171">
        <v>0</v>
      </c>
      <c r="M379" s="169">
        <f t="shared" si="41"/>
        <v>0</v>
      </c>
      <c r="N379" s="172">
        <v>20</v>
      </c>
      <c r="O379" s="173">
        <v>32</v>
      </c>
      <c r="P379" s="167" t="s">
        <v>116</v>
      </c>
    </row>
    <row r="380" spans="1:16" s="16" customFormat="1" ht="24" customHeight="1">
      <c r="A380" s="166" t="s">
        <v>1189</v>
      </c>
      <c r="B380" s="166" t="s">
        <v>219</v>
      </c>
      <c r="C380" s="166" t="s">
        <v>220</v>
      </c>
      <c r="D380" s="167" t="s">
        <v>1190</v>
      </c>
      <c r="E380" s="168" t="s">
        <v>1191</v>
      </c>
      <c r="F380" s="166" t="s">
        <v>183</v>
      </c>
      <c r="G380" s="169">
        <v>1</v>
      </c>
      <c r="H380" s="170">
        <v>0</v>
      </c>
      <c r="I380" s="170">
        <f t="shared" si="39"/>
        <v>0</v>
      </c>
      <c r="J380" s="171">
        <v>0.026</v>
      </c>
      <c r="K380" s="169">
        <f t="shared" si="40"/>
        <v>0.026</v>
      </c>
      <c r="L380" s="171">
        <v>0</v>
      </c>
      <c r="M380" s="169">
        <f t="shared" si="41"/>
        <v>0</v>
      </c>
      <c r="N380" s="172">
        <v>20</v>
      </c>
      <c r="O380" s="173">
        <v>32</v>
      </c>
      <c r="P380" s="167" t="s">
        <v>116</v>
      </c>
    </row>
    <row r="381" spans="1:16" s="16" customFormat="1" ht="13.5" customHeight="1">
      <c r="A381" s="159" t="s">
        <v>1192</v>
      </c>
      <c r="B381" s="159" t="s">
        <v>111</v>
      </c>
      <c r="C381" s="159" t="s">
        <v>931</v>
      </c>
      <c r="D381" s="16" t="s">
        <v>1193</v>
      </c>
      <c r="E381" s="160" t="s">
        <v>1194</v>
      </c>
      <c r="F381" s="159" t="s">
        <v>183</v>
      </c>
      <c r="G381" s="161">
        <v>1</v>
      </c>
      <c r="H381" s="162">
        <v>0</v>
      </c>
      <c r="I381" s="162">
        <f t="shared" si="39"/>
        <v>0</v>
      </c>
      <c r="J381" s="163">
        <v>0.00046</v>
      </c>
      <c r="K381" s="161">
        <f t="shared" si="40"/>
        <v>0.00046</v>
      </c>
      <c r="L381" s="163">
        <v>0</v>
      </c>
      <c r="M381" s="161">
        <f t="shared" si="41"/>
        <v>0</v>
      </c>
      <c r="N381" s="164">
        <v>20</v>
      </c>
      <c r="O381" s="165">
        <v>16</v>
      </c>
      <c r="P381" s="16" t="s">
        <v>116</v>
      </c>
    </row>
    <row r="382" spans="1:16" s="16" customFormat="1" ht="13.5" customHeight="1">
      <c r="A382" s="166" t="s">
        <v>1195</v>
      </c>
      <c r="B382" s="166" t="s">
        <v>219</v>
      </c>
      <c r="C382" s="166" t="s">
        <v>220</v>
      </c>
      <c r="D382" s="167" t="s">
        <v>1196</v>
      </c>
      <c r="E382" s="168" t="s">
        <v>1197</v>
      </c>
      <c r="F382" s="166" t="s">
        <v>183</v>
      </c>
      <c r="G382" s="169">
        <v>1</v>
      </c>
      <c r="H382" s="170">
        <v>0</v>
      </c>
      <c r="I382" s="170">
        <f t="shared" si="39"/>
        <v>0</v>
      </c>
      <c r="J382" s="171">
        <v>0.026</v>
      </c>
      <c r="K382" s="169">
        <f t="shared" si="40"/>
        <v>0.026</v>
      </c>
      <c r="L382" s="171">
        <v>0</v>
      </c>
      <c r="M382" s="169">
        <f t="shared" si="41"/>
        <v>0</v>
      </c>
      <c r="N382" s="172">
        <v>20</v>
      </c>
      <c r="O382" s="173">
        <v>32</v>
      </c>
      <c r="P382" s="167" t="s">
        <v>116</v>
      </c>
    </row>
    <row r="383" spans="1:16" s="16" customFormat="1" ht="13.5" customHeight="1">
      <c r="A383" s="159" t="s">
        <v>1198</v>
      </c>
      <c r="B383" s="159" t="s">
        <v>111</v>
      </c>
      <c r="C383" s="159" t="s">
        <v>931</v>
      </c>
      <c r="D383" s="16" t="s">
        <v>1199</v>
      </c>
      <c r="E383" s="160" t="s">
        <v>1200</v>
      </c>
      <c r="F383" s="159" t="s">
        <v>183</v>
      </c>
      <c r="G383" s="161">
        <v>5</v>
      </c>
      <c r="H383" s="162">
        <v>0</v>
      </c>
      <c r="I383" s="162">
        <f t="shared" si="39"/>
        <v>0</v>
      </c>
      <c r="J383" s="163">
        <v>0.00045</v>
      </c>
      <c r="K383" s="161">
        <f t="shared" si="40"/>
        <v>0.00225</v>
      </c>
      <c r="L383" s="163">
        <v>0</v>
      </c>
      <c r="M383" s="161">
        <f t="shared" si="41"/>
        <v>0</v>
      </c>
      <c r="N383" s="164">
        <v>20</v>
      </c>
      <c r="O383" s="165">
        <v>16</v>
      </c>
      <c r="P383" s="16" t="s">
        <v>116</v>
      </c>
    </row>
    <row r="384" spans="1:16" s="16" customFormat="1" ht="24" customHeight="1">
      <c r="A384" s="166" t="s">
        <v>1201</v>
      </c>
      <c r="B384" s="166" t="s">
        <v>219</v>
      </c>
      <c r="C384" s="166" t="s">
        <v>220</v>
      </c>
      <c r="D384" s="167" t="s">
        <v>1202</v>
      </c>
      <c r="E384" s="168" t="s">
        <v>1203</v>
      </c>
      <c r="F384" s="166" t="s">
        <v>183</v>
      </c>
      <c r="G384" s="169">
        <v>1</v>
      </c>
      <c r="H384" s="170">
        <v>0</v>
      </c>
      <c r="I384" s="170">
        <f t="shared" si="39"/>
        <v>0</v>
      </c>
      <c r="J384" s="171">
        <v>0.026</v>
      </c>
      <c r="K384" s="169">
        <f t="shared" si="40"/>
        <v>0.026</v>
      </c>
      <c r="L384" s="171">
        <v>0</v>
      </c>
      <c r="M384" s="169">
        <f t="shared" si="41"/>
        <v>0</v>
      </c>
      <c r="N384" s="172">
        <v>20</v>
      </c>
      <c r="O384" s="173">
        <v>32</v>
      </c>
      <c r="P384" s="167" t="s">
        <v>116</v>
      </c>
    </row>
    <row r="385" spans="1:16" s="16" customFormat="1" ht="24" customHeight="1">
      <c r="A385" s="166" t="s">
        <v>1204</v>
      </c>
      <c r="B385" s="166" t="s">
        <v>219</v>
      </c>
      <c r="C385" s="166" t="s">
        <v>220</v>
      </c>
      <c r="D385" s="167" t="s">
        <v>1205</v>
      </c>
      <c r="E385" s="168" t="s">
        <v>1206</v>
      </c>
      <c r="F385" s="166" t="s">
        <v>183</v>
      </c>
      <c r="G385" s="169">
        <v>1</v>
      </c>
      <c r="H385" s="170">
        <v>0</v>
      </c>
      <c r="I385" s="170">
        <f t="shared" si="39"/>
        <v>0</v>
      </c>
      <c r="J385" s="171">
        <v>0.026</v>
      </c>
      <c r="K385" s="169">
        <f t="shared" si="40"/>
        <v>0.026</v>
      </c>
      <c r="L385" s="171">
        <v>0</v>
      </c>
      <c r="M385" s="169">
        <f t="shared" si="41"/>
        <v>0</v>
      </c>
      <c r="N385" s="172">
        <v>20</v>
      </c>
      <c r="O385" s="173">
        <v>32</v>
      </c>
      <c r="P385" s="167" t="s">
        <v>116</v>
      </c>
    </row>
    <row r="386" spans="1:16" s="16" customFormat="1" ht="13.5" customHeight="1">
      <c r="A386" s="159" t="s">
        <v>1207</v>
      </c>
      <c r="B386" s="159" t="s">
        <v>111</v>
      </c>
      <c r="C386" s="159" t="s">
        <v>931</v>
      </c>
      <c r="D386" s="16" t="s">
        <v>1208</v>
      </c>
      <c r="E386" s="160" t="s">
        <v>1209</v>
      </c>
      <c r="F386" s="159" t="s">
        <v>183</v>
      </c>
      <c r="G386" s="161">
        <v>223</v>
      </c>
      <c r="H386" s="162">
        <v>0</v>
      </c>
      <c r="I386" s="162">
        <f t="shared" si="39"/>
        <v>0</v>
      </c>
      <c r="J386" s="163">
        <v>0</v>
      </c>
      <c r="K386" s="161">
        <f t="shared" si="40"/>
        <v>0</v>
      </c>
      <c r="L386" s="163">
        <v>0.0125</v>
      </c>
      <c r="M386" s="161">
        <f t="shared" si="41"/>
        <v>2.7875</v>
      </c>
      <c r="N386" s="164">
        <v>20</v>
      </c>
      <c r="O386" s="165">
        <v>16</v>
      </c>
      <c r="P386" s="16" t="s">
        <v>116</v>
      </c>
    </row>
    <row r="387" spans="1:16" s="16" customFormat="1" ht="13.5" customHeight="1">
      <c r="A387" s="159" t="s">
        <v>1210</v>
      </c>
      <c r="B387" s="159" t="s">
        <v>111</v>
      </c>
      <c r="C387" s="159" t="s">
        <v>931</v>
      </c>
      <c r="D387" s="16" t="s">
        <v>1211</v>
      </c>
      <c r="E387" s="160" t="s">
        <v>1212</v>
      </c>
      <c r="F387" s="159" t="s">
        <v>183</v>
      </c>
      <c r="G387" s="161">
        <v>28</v>
      </c>
      <c r="H387" s="162">
        <v>0</v>
      </c>
      <c r="I387" s="162">
        <f t="shared" si="39"/>
        <v>0</v>
      </c>
      <c r="J387" s="163">
        <v>0</v>
      </c>
      <c r="K387" s="161">
        <f t="shared" si="40"/>
        <v>0</v>
      </c>
      <c r="L387" s="163">
        <v>0.024</v>
      </c>
      <c r="M387" s="161">
        <f t="shared" si="41"/>
        <v>0.672</v>
      </c>
      <c r="N387" s="164">
        <v>20</v>
      </c>
      <c r="O387" s="165">
        <v>16</v>
      </c>
      <c r="P387" s="16" t="s">
        <v>116</v>
      </c>
    </row>
    <row r="388" spans="1:16" s="16" customFormat="1" ht="24" customHeight="1">
      <c r="A388" s="159" t="s">
        <v>1213</v>
      </c>
      <c r="B388" s="159" t="s">
        <v>111</v>
      </c>
      <c r="C388" s="159" t="s">
        <v>931</v>
      </c>
      <c r="D388" s="16" t="s">
        <v>1214</v>
      </c>
      <c r="E388" s="160" t="s">
        <v>1215</v>
      </c>
      <c r="F388" s="159" t="s">
        <v>183</v>
      </c>
      <c r="G388" s="161">
        <v>26</v>
      </c>
      <c r="H388" s="162">
        <v>0</v>
      </c>
      <c r="I388" s="162">
        <f t="shared" si="39"/>
        <v>0</v>
      </c>
      <c r="J388" s="163">
        <v>0</v>
      </c>
      <c r="K388" s="161">
        <f t="shared" si="40"/>
        <v>0</v>
      </c>
      <c r="L388" s="163">
        <v>0</v>
      </c>
      <c r="M388" s="161">
        <f t="shared" si="41"/>
        <v>0</v>
      </c>
      <c r="N388" s="164">
        <v>20</v>
      </c>
      <c r="O388" s="165">
        <v>16</v>
      </c>
      <c r="P388" s="16" t="s">
        <v>116</v>
      </c>
    </row>
    <row r="389" spans="1:16" s="16" customFormat="1" ht="13.5" customHeight="1">
      <c r="A389" s="166" t="s">
        <v>1216</v>
      </c>
      <c r="B389" s="166" t="s">
        <v>219</v>
      </c>
      <c r="C389" s="166" t="s">
        <v>220</v>
      </c>
      <c r="D389" s="167" t="s">
        <v>1217</v>
      </c>
      <c r="E389" s="168" t="s">
        <v>1218</v>
      </c>
      <c r="F389" s="166" t="s">
        <v>196</v>
      </c>
      <c r="G389" s="169">
        <v>33.94</v>
      </c>
      <c r="H389" s="170">
        <v>0</v>
      </c>
      <c r="I389" s="170">
        <f t="shared" si="39"/>
        <v>0</v>
      </c>
      <c r="J389" s="171">
        <v>0</v>
      </c>
      <c r="K389" s="169">
        <f t="shared" si="40"/>
        <v>0</v>
      </c>
      <c r="L389" s="171">
        <v>0</v>
      </c>
      <c r="M389" s="169">
        <f t="shared" si="41"/>
        <v>0</v>
      </c>
      <c r="N389" s="172">
        <v>20</v>
      </c>
      <c r="O389" s="173">
        <v>32</v>
      </c>
      <c r="P389" s="167" t="s">
        <v>116</v>
      </c>
    </row>
    <row r="390" spans="1:16" s="16" customFormat="1" ht="13.5" customHeight="1">
      <c r="A390" s="159" t="s">
        <v>1219</v>
      </c>
      <c r="B390" s="159" t="s">
        <v>111</v>
      </c>
      <c r="C390" s="159" t="s">
        <v>931</v>
      </c>
      <c r="D390" s="16" t="s">
        <v>1220</v>
      </c>
      <c r="E390" s="160" t="s">
        <v>1221</v>
      </c>
      <c r="F390" s="159" t="s">
        <v>183</v>
      </c>
      <c r="G390" s="161">
        <v>2</v>
      </c>
      <c r="H390" s="162">
        <v>0</v>
      </c>
      <c r="I390" s="162">
        <f t="shared" si="39"/>
        <v>0</v>
      </c>
      <c r="J390" s="163">
        <v>0</v>
      </c>
      <c r="K390" s="161">
        <f t="shared" si="40"/>
        <v>0</v>
      </c>
      <c r="L390" s="163">
        <v>0</v>
      </c>
      <c r="M390" s="161">
        <f t="shared" si="41"/>
        <v>0</v>
      </c>
      <c r="N390" s="164">
        <v>20</v>
      </c>
      <c r="O390" s="165">
        <v>16</v>
      </c>
      <c r="P390" s="16" t="s">
        <v>116</v>
      </c>
    </row>
    <row r="391" spans="1:16" s="16" customFormat="1" ht="13.5" customHeight="1">
      <c r="A391" s="159" t="s">
        <v>1222</v>
      </c>
      <c r="B391" s="159" t="s">
        <v>111</v>
      </c>
      <c r="C391" s="159" t="s">
        <v>931</v>
      </c>
      <c r="D391" s="16" t="s">
        <v>1223</v>
      </c>
      <c r="E391" s="160" t="s">
        <v>1224</v>
      </c>
      <c r="F391" s="159" t="s">
        <v>183</v>
      </c>
      <c r="G391" s="161">
        <v>3</v>
      </c>
      <c r="H391" s="162">
        <v>0</v>
      </c>
      <c r="I391" s="162">
        <f t="shared" si="39"/>
        <v>0</v>
      </c>
      <c r="J391" s="163">
        <v>0</v>
      </c>
      <c r="K391" s="161">
        <f t="shared" si="40"/>
        <v>0</v>
      </c>
      <c r="L391" s="163">
        <v>0</v>
      </c>
      <c r="M391" s="161">
        <f t="shared" si="41"/>
        <v>0</v>
      </c>
      <c r="N391" s="164">
        <v>20</v>
      </c>
      <c r="O391" s="165">
        <v>16</v>
      </c>
      <c r="P391" s="16" t="s">
        <v>116</v>
      </c>
    </row>
    <row r="392" spans="1:16" s="16" customFormat="1" ht="13.5" customHeight="1">
      <c r="A392" s="159" t="s">
        <v>1225</v>
      </c>
      <c r="B392" s="159" t="s">
        <v>111</v>
      </c>
      <c r="C392" s="159" t="s">
        <v>931</v>
      </c>
      <c r="D392" s="16" t="s">
        <v>1226</v>
      </c>
      <c r="E392" s="160" t="s">
        <v>1227</v>
      </c>
      <c r="F392" s="159" t="s">
        <v>155</v>
      </c>
      <c r="G392" s="161">
        <v>8.704</v>
      </c>
      <c r="H392" s="162">
        <v>0</v>
      </c>
      <c r="I392" s="162">
        <f t="shared" si="39"/>
        <v>0</v>
      </c>
      <c r="J392" s="163">
        <v>0</v>
      </c>
      <c r="K392" s="161">
        <f t="shared" si="40"/>
        <v>0</v>
      </c>
      <c r="L392" s="163">
        <v>0</v>
      </c>
      <c r="M392" s="161">
        <f t="shared" si="41"/>
        <v>0</v>
      </c>
      <c r="N392" s="164">
        <v>20</v>
      </c>
      <c r="O392" s="165">
        <v>16</v>
      </c>
      <c r="P392" s="16" t="s">
        <v>116</v>
      </c>
    </row>
    <row r="393" spans="1:16" s="16" customFormat="1" ht="13.5" customHeight="1">
      <c r="A393" s="166" t="s">
        <v>1228</v>
      </c>
      <c r="B393" s="166" t="s">
        <v>219</v>
      </c>
      <c r="C393" s="166" t="s">
        <v>220</v>
      </c>
      <c r="D393" s="167" t="s">
        <v>1229</v>
      </c>
      <c r="E393" s="168" t="s">
        <v>1230</v>
      </c>
      <c r="F393" s="166" t="s">
        <v>183</v>
      </c>
      <c r="G393" s="169">
        <v>10</v>
      </c>
      <c r="H393" s="170">
        <v>0</v>
      </c>
      <c r="I393" s="170">
        <f t="shared" si="39"/>
        <v>0</v>
      </c>
      <c r="J393" s="171">
        <v>0</v>
      </c>
      <c r="K393" s="169">
        <f t="shared" si="40"/>
        <v>0</v>
      </c>
      <c r="L393" s="171">
        <v>0</v>
      </c>
      <c r="M393" s="169">
        <f t="shared" si="41"/>
        <v>0</v>
      </c>
      <c r="N393" s="172">
        <v>20</v>
      </c>
      <c r="O393" s="173">
        <v>32</v>
      </c>
      <c r="P393" s="167" t="s">
        <v>116</v>
      </c>
    </row>
    <row r="394" spans="1:16" s="16" customFormat="1" ht="13.5" customHeight="1">
      <c r="A394" s="159" t="s">
        <v>1231</v>
      </c>
      <c r="B394" s="159" t="s">
        <v>111</v>
      </c>
      <c r="C394" s="159" t="s">
        <v>931</v>
      </c>
      <c r="D394" s="16" t="s">
        <v>1232</v>
      </c>
      <c r="E394" s="160" t="s">
        <v>1233</v>
      </c>
      <c r="F394" s="159" t="s">
        <v>183</v>
      </c>
      <c r="G394" s="161">
        <v>1</v>
      </c>
      <c r="H394" s="162">
        <v>0</v>
      </c>
      <c r="I394" s="162">
        <f t="shared" si="39"/>
        <v>0</v>
      </c>
      <c r="J394" s="163">
        <v>0</v>
      </c>
      <c r="K394" s="161">
        <f t="shared" si="40"/>
        <v>0</v>
      </c>
      <c r="L394" s="163">
        <v>0</v>
      </c>
      <c r="M394" s="161">
        <f t="shared" si="41"/>
        <v>0</v>
      </c>
      <c r="N394" s="164">
        <v>20</v>
      </c>
      <c r="O394" s="165">
        <v>16</v>
      </c>
      <c r="P394" s="16" t="s">
        <v>116</v>
      </c>
    </row>
    <row r="395" spans="1:16" s="16" customFormat="1" ht="24" customHeight="1">
      <c r="A395" s="166" t="s">
        <v>1234</v>
      </c>
      <c r="B395" s="166" t="s">
        <v>219</v>
      </c>
      <c r="C395" s="166" t="s">
        <v>220</v>
      </c>
      <c r="D395" s="167" t="s">
        <v>1235</v>
      </c>
      <c r="E395" s="168" t="s">
        <v>1236</v>
      </c>
      <c r="F395" s="166" t="s">
        <v>183</v>
      </c>
      <c r="G395" s="169">
        <v>1</v>
      </c>
      <c r="H395" s="170">
        <v>0</v>
      </c>
      <c r="I395" s="170">
        <f t="shared" si="39"/>
        <v>0</v>
      </c>
      <c r="J395" s="171">
        <v>0</v>
      </c>
      <c r="K395" s="169">
        <f t="shared" si="40"/>
        <v>0</v>
      </c>
      <c r="L395" s="171">
        <v>0</v>
      </c>
      <c r="M395" s="169">
        <f t="shared" si="41"/>
        <v>0</v>
      </c>
      <c r="N395" s="172">
        <v>20</v>
      </c>
      <c r="O395" s="173">
        <v>32</v>
      </c>
      <c r="P395" s="167" t="s">
        <v>116</v>
      </c>
    </row>
    <row r="396" spans="1:16" s="16" customFormat="1" ht="13.5" customHeight="1">
      <c r="A396" s="159" t="s">
        <v>1237</v>
      </c>
      <c r="B396" s="159" t="s">
        <v>111</v>
      </c>
      <c r="C396" s="159" t="s">
        <v>931</v>
      </c>
      <c r="D396" s="16" t="s">
        <v>1238</v>
      </c>
      <c r="E396" s="160" t="s">
        <v>1239</v>
      </c>
      <c r="F396" s="159" t="s">
        <v>183</v>
      </c>
      <c r="G396" s="161">
        <v>2</v>
      </c>
      <c r="H396" s="162">
        <v>0</v>
      </c>
      <c r="I396" s="162">
        <f t="shared" si="39"/>
        <v>0</v>
      </c>
      <c r="J396" s="163">
        <v>0</v>
      </c>
      <c r="K396" s="161">
        <f t="shared" si="40"/>
        <v>0</v>
      </c>
      <c r="L396" s="163">
        <v>0</v>
      </c>
      <c r="M396" s="161">
        <f t="shared" si="41"/>
        <v>0</v>
      </c>
      <c r="N396" s="164">
        <v>20</v>
      </c>
      <c r="O396" s="165">
        <v>64</v>
      </c>
      <c r="P396" s="16" t="s">
        <v>116</v>
      </c>
    </row>
    <row r="397" spans="1:16" s="16" customFormat="1" ht="24" customHeight="1">
      <c r="A397" s="166" t="s">
        <v>1240</v>
      </c>
      <c r="B397" s="166" t="s">
        <v>219</v>
      </c>
      <c r="C397" s="166" t="s">
        <v>220</v>
      </c>
      <c r="D397" s="167" t="s">
        <v>1241</v>
      </c>
      <c r="E397" s="168" t="s">
        <v>1242</v>
      </c>
      <c r="F397" s="166" t="s">
        <v>183</v>
      </c>
      <c r="G397" s="169">
        <v>1</v>
      </c>
      <c r="H397" s="170">
        <v>0</v>
      </c>
      <c r="I397" s="170">
        <f t="shared" si="39"/>
        <v>0</v>
      </c>
      <c r="J397" s="171">
        <v>0</v>
      </c>
      <c r="K397" s="169">
        <f t="shared" si="40"/>
        <v>0</v>
      </c>
      <c r="L397" s="171">
        <v>0</v>
      </c>
      <c r="M397" s="169">
        <f t="shared" si="41"/>
        <v>0</v>
      </c>
      <c r="N397" s="172">
        <v>20</v>
      </c>
      <c r="O397" s="173">
        <v>32</v>
      </c>
      <c r="P397" s="167" t="s">
        <v>116</v>
      </c>
    </row>
    <row r="398" spans="1:16" s="16" customFormat="1" ht="13.5" customHeight="1">
      <c r="A398" s="159" t="s">
        <v>1243</v>
      </c>
      <c r="B398" s="159" t="s">
        <v>111</v>
      </c>
      <c r="C398" s="159" t="s">
        <v>931</v>
      </c>
      <c r="D398" s="16" t="s">
        <v>1244</v>
      </c>
      <c r="E398" s="160" t="s">
        <v>1245</v>
      </c>
      <c r="F398" s="159" t="s">
        <v>48</v>
      </c>
      <c r="G398" s="161">
        <v>0</v>
      </c>
      <c r="H398" s="162">
        <v>0</v>
      </c>
      <c r="I398" s="162">
        <f t="shared" si="39"/>
        <v>0</v>
      </c>
      <c r="J398" s="163">
        <v>0</v>
      </c>
      <c r="K398" s="161">
        <f t="shared" si="40"/>
        <v>0</v>
      </c>
      <c r="L398" s="163">
        <v>0</v>
      </c>
      <c r="M398" s="161">
        <f t="shared" si="41"/>
        <v>0</v>
      </c>
      <c r="N398" s="164">
        <v>20</v>
      </c>
      <c r="O398" s="165">
        <v>16</v>
      </c>
      <c r="P398" s="16" t="s">
        <v>116</v>
      </c>
    </row>
    <row r="399" spans="2:16" s="139" customFormat="1" ht="12.75" customHeight="1">
      <c r="B399" s="140" t="s">
        <v>65</v>
      </c>
      <c r="D399" s="141" t="s">
        <v>1246</v>
      </c>
      <c r="E399" s="141" t="s">
        <v>1247</v>
      </c>
      <c r="I399" s="142">
        <f>SUM(I400:I406)</f>
        <v>0</v>
      </c>
      <c r="K399" s="143">
        <f>SUM(K400:K406)</f>
        <v>0.0005264</v>
      </c>
      <c r="M399" s="143">
        <f>SUM(M400:M406)</f>
        <v>0.17500000000000002</v>
      </c>
      <c r="P399" s="141" t="s">
        <v>109</v>
      </c>
    </row>
    <row r="400" spans="1:16" s="16" customFormat="1" ht="13.5" customHeight="1">
      <c r="A400" s="159" t="s">
        <v>1248</v>
      </c>
      <c r="B400" s="159" t="s">
        <v>111</v>
      </c>
      <c r="C400" s="159" t="s">
        <v>1246</v>
      </c>
      <c r="D400" s="16" t="s">
        <v>1249</v>
      </c>
      <c r="E400" s="160" t="s">
        <v>1250</v>
      </c>
      <c r="F400" s="159" t="s">
        <v>155</v>
      </c>
      <c r="G400" s="161">
        <v>3.864</v>
      </c>
      <c r="H400" s="162">
        <v>0</v>
      </c>
      <c r="I400" s="162">
        <f aca="true" t="shared" si="42" ref="I400:I406">ROUND(G400*H400,2)</f>
        <v>0</v>
      </c>
      <c r="J400" s="163">
        <v>0.0001</v>
      </c>
      <c r="K400" s="161">
        <f aca="true" t="shared" si="43" ref="K400:K406">G400*J400</f>
        <v>0.0003864</v>
      </c>
      <c r="L400" s="163">
        <v>0</v>
      </c>
      <c r="M400" s="161">
        <f aca="true" t="shared" si="44" ref="M400:M406">G400*L400</f>
        <v>0</v>
      </c>
      <c r="N400" s="164">
        <v>20</v>
      </c>
      <c r="O400" s="165">
        <v>16</v>
      </c>
      <c r="P400" s="16" t="s">
        <v>116</v>
      </c>
    </row>
    <row r="401" spans="1:16" s="16" customFormat="1" ht="24" customHeight="1">
      <c r="A401" s="166" t="s">
        <v>1251</v>
      </c>
      <c r="B401" s="166" t="s">
        <v>219</v>
      </c>
      <c r="C401" s="166" t="s">
        <v>220</v>
      </c>
      <c r="D401" s="167" t="s">
        <v>1252</v>
      </c>
      <c r="E401" s="168" t="s">
        <v>1253</v>
      </c>
      <c r="F401" s="166" t="s">
        <v>183</v>
      </c>
      <c r="G401" s="169">
        <v>1</v>
      </c>
      <c r="H401" s="170">
        <v>0</v>
      </c>
      <c r="I401" s="170">
        <f t="shared" si="42"/>
        <v>0</v>
      </c>
      <c r="J401" s="171">
        <v>0</v>
      </c>
      <c r="K401" s="169">
        <f t="shared" si="43"/>
        <v>0</v>
      </c>
      <c r="L401" s="171">
        <v>0</v>
      </c>
      <c r="M401" s="169">
        <f t="shared" si="44"/>
        <v>0</v>
      </c>
      <c r="N401" s="172">
        <v>20</v>
      </c>
      <c r="O401" s="173">
        <v>32</v>
      </c>
      <c r="P401" s="167" t="s">
        <v>116</v>
      </c>
    </row>
    <row r="402" spans="1:16" s="16" customFormat="1" ht="24" customHeight="1">
      <c r="A402" s="159" t="s">
        <v>1254</v>
      </c>
      <c r="B402" s="159" t="s">
        <v>111</v>
      </c>
      <c r="C402" s="159" t="s">
        <v>1246</v>
      </c>
      <c r="D402" s="16" t="s">
        <v>1255</v>
      </c>
      <c r="E402" s="160" t="s">
        <v>1256</v>
      </c>
      <c r="F402" s="159" t="s">
        <v>183</v>
      </c>
      <c r="G402" s="161">
        <v>1</v>
      </c>
      <c r="H402" s="162">
        <v>0</v>
      </c>
      <c r="I402" s="162">
        <f t="shared" si="42"/>
        <v>0</v>
      </c>
      <c r="J402" s="163">
        <v>0.00014</v>
      </c>
      <c r="K402" s="161">
        <f t="shared" si="43"/>
        <v>0.00014</v>
      </c>
      <c r="L402" s="163">
        <v>0</v>
      </c>
      <c r="M402" s="161">
        <f t="shared" si="44"/>
        <v>0</v>
      </c>
      <c r="N402" s="164">
        <v>20</v>
      </c>
      <c r="O402" s="165">
        <v>16</v>
      </c>
      <c r="P402" s="16" t="s">
        <v>116</v>
      </c>
    </row>
    <row r="403" spans="1:16" s="16" customFormat="1" ht="13.5" customHeight="1">
      <c r="A403" s="159" t="s">
        <v>1257</v>
      </c>
      <c r="B403" s="159" t="s">
        <v>111</v>
      </c>
      <c r="C403" s="159" t="s">
        <v>1246</v>
      </c>
      <c r="D403" s="16" t="s">
        <v>1258</v>
      </c>
      <c r="E403" s="160" t="s">
        <v>1259</v>
      </c>
      <c r="F403" s="159" t="s">
        <v>196</v>
      </c>
      <c r="G403" s="161">
        <v>5</v>
      </c>
      <c r="H403" s="162">
        <v>0</v>
      </c>
      <c r="I403" s="162">
        <f t="shared" si="42"/>
        <v>0</v>
      </c>
      <c r="J403" s="163">
        <v>0</v>
      </c>
      <c r="K403" s="161">
        <f t="shared" si="43"/>
        <v>0</v>
      </c>
      <c r="L403" s="163">
        <v>0</v>
      </c>
      <c r="M403" s="161">
        <f t="shared" si="44"/>
        <v>0</v>
      </c>
      <c r="N403" s="164">
        <v>20</v>
      </c>
      <c r="O403" s="165">
        <v>16</v>
      </c>
      <c r="P403" s="16" t="s">
        <v>116</v>
      </c>
    </row>
    <row r="404" spans="1:16" s="16" customFormat="1" ht="24" customHeight="1">
      <c r="A404" s="166" t="s">
        <v>1260</v>
      </c>
      <c r="B404" s="166" t="s">
        <v>219</v>
      </c>
      <c r="C404" s="166" t="s">
        <v>220</v>
      </c>
      <c r="D404" s="167" t="s">
        <v>1261</v>
      </c>
      <c r="E404" s="168" t="s">
        <v>1262</v>
      </c>
      <c r="F404" s="166" t="s">
        <v>183</v>
      </c>
      <c r="G404" s="169">
        <v>1</v>
      </c>
      <c r="H404" s="170">
        <v>0</v>
      </c>
      <c r="I404" s="170">
        <f t="shared" si="42"/>
        <v>0</v>
      </c>
      <c r="J404" s="171">
        <v>0</v>
      </c>
      <c r="K404" s="169">
        <f t="shared" si="43"/>
        <v>0</v>
      </c>
      <c r="L404" s="171">
        <v>0</v>
      </c>
      <c r="M404" s="169">
        <f t="shared" si="44"/>
        <v>0</v>
      </c>
      <c r="N404" s="172">
        <v>20</v>
      </c>
      <c r="O404" s="173">
        <v>32</v>
      </c>
      <c r="P404" s="167" t="s">
        <v>116</v>
      </c>
    </row>
    <row r="405" spans="1:16" s="16" customFormat="1" ht="13.5" customHeight="1">
      <c r="A405" s="159" t="s">
        <v>1263</v>
      </c>
      <c r="B405" s="159" t="s">
        <v>111</v>
      </c>
      <c r="C405" s="159" t="s">
        <v>1246</v>
      </c>
      <c r="D405" s="16" t="s">
        <v>1264</v>
      </c>
      <c r="E405" s="160" t="s">
        <v>1265</v>
      </c>
      <c r="F405" s="159" t="s">
        <v>196</v>
      </c>
      <c r="G405" s="161">
        <v>5</v>
      </c>
      <c r="H405" s="162">
        <v>0</v>
      </c>
      <c r="I405" s="162">
        <f t="shared" si="42"/>
        <v>0</v>
      </c>
      <c r="J405" s="163">
        <v>0</v>
      </c>
      <c r="K405" s="161">
        <f t="shared" si="43"/>
        <v>0</v>
      </c>
      <c r="L405" s="163">
        <v>0.035</v>
      </c>
      <c r="M405" s="161">
        <f t="shared" si="44"/>
        <v>0.17500000000000002</v>
      </c>
      <c r="N405" s="164">
        <v>20</v>
      </c>
      <c r="O405" s="165">
        <v>16</v>
      </c>
      <c r="P405" s="16" t="s">
        <v>116</v>
      </c>
    </row>
    <row r="406" spans="1:16" s="16" customFormat="1" ht="13.5" customHeight="1">
      <c r="A406" s="159" t="s">
        <v>1266</v>
      </c>
      <c r="B406" s="159" t="s">
        <v>111</v>
      </c>
      <c r="C406" s="159" t="s">
        <v>1246</v>
      </c>
      <c r="D406" s="16" t="s">
        <v>1267</v>
      </c>
      <c r="E406" s="160" t="s">
        <v>1268</v>
      </c>
      <c r="F406" s="159" t="s">
        <v>48</v>
      </c>
      <c r="G406" s="161">
        <v>0</v>
      </c>
      <c r="H406" s="162">
        <v>0</v>
      </c>
      <c r="I406" s="162">
        <f t="shared" si="42"/>
        <v>0</v>
      </c>
      <c r="J406" s="163">
        <v>0</v>
      </c>
      <c r="K406" s="161">
        <f t="shared" si="43"/>
        <v>0</v>
      </c>
      <c r="L406" s="163">
        <v>0</v>
      </c>
      <c r="M406" s="161">
        <f t="shared" si="44"/>
        <v>0</v>
      </c>
      <c r="N406" s="164">
        <v>20</v>
      </c>
      <c r="O406" s="165">
        <v>16</v>
      </c>
      <c r="P406" s="16" t="s">
        <v>116</v>
      </c>
    </row>
    <row r="407" spans="2:16" s="139" customFormat="1" ht="12.75" customHeight="1">
      <c r="B407" s="140" t="s">
        <v>65</v>
      </c>
      <c r="D407" s="141" t="s">
        <v>1269</v>
      </c>
      <c r="E407" s="141" t="s">
        <v>1270</v>
      </c>
      <c r="I407" s="142">
        <f>SUM(I408:I425)</f>
        <v>0</v>
      </c>
      <c r="K407" s="143">
        <f>SUM(K408:K425)</f>
        <v>2.7262943</v>
      </c>
      <c r="M407" s="143">
        <f>SUM(M408:M425)</f>
        <v>5.470074000000001</v>
      </c>
      <c r="P407" s="141" t="s">
        <v>109</v>
      </c>
    </row>
    <row r="408" spans="1:16" s="16" customFormat="1" ht="13.5" customHeight="1">
      <c r="A408" s="159" t="s">
        <v>1271</v>
      </c>
      <c r="B408" s="159" t="s">
        <v>111</v>
      </c>
      <c r="C408" s="159" t="s">
        <v>1269</v>
      </c>
      <c r="D408" s="16" t="s">
        <v>1272</v>
      </c>
      <c r="E408" s="160" t="s">
        <v>1273</v>
      </c>
      <c r="F408" s="159" t="s">
        <v>196</v>
      </c>
      <c r="G408" s="161">
        <v>85.68</v>
      </c>
      <c r="H408" s="162">
        <v>0</v>
      </c>
      <c r="I408" s="162">
        <f aca="true" t="shared" si="45" ref="I408:I425">ROUND(G408*H408,2)</f>
        <v>0</v>
      </c>
      <c r="J408" s="163">
        <v>0.00046</v>
      </c>
      <c r="K408" s="161">
        <f aca="true" t="shared" si="46" ref="K408:K425">G408*J408</f>
        <v>0.039412800000000005</v>
      </c>
      <c r="L408" s="163">
        <v>0</v>
      </c>
      <c r="M408" s="161">
        <f aca="true" t="shared" si="47" ref="M408:M425">G408*L408</f>
        <v>0</v>
      </c>
      <c r="N408" s="164">
        <v>20</v>
      </c>
      <c r="O408" s="165">
        <v>16</v>
      </c>
      <c r="P408" s="16" t="s">
        <v>116</v>
      </c>
    </row>
    <row r="409" spans="1:16" s="16" customFormat="1" ht="13.5" customHeight="1">
      <c r="A409" s="166" t="s">
        <v>1274</v>
      </c>
      <c r="B409" s="166" t="s">
        <v>219</v>
      </c>
      <c r="C409" s="166" t="s">
        <v>220</v>
      </c>
      <c r="D409" s="167" t="s">
        <v>1275</v>
      </c>
      <c r="E409" s="168" t="s">
        <v>1276</v>
      </c>
      <c r="F409" s="166" t="s">
        <v>155</v>
      </c>
      <c r="G409" s="169">
        <v>7.957</v>
      </c>
      <c r="H409" s="170">
        <v>0</v>
      </c>
      <c r="I409" s="170">
        <f t="shared" si="45"/>
        <v>0</v>
      </c>
      <c r="J409" s="171">
        <v>0</v>
      </c>
      <c r="K409" s="169">
        <f t="shared" si="46"/>
        <v>0</v>
      </c>
      <c r="L409" s="171">
        <v>0</v>
      </c>
      <c r="M409" s="169">
        <f t="shared" si="47"/>
        <v>0</v>
      </c>
      <c r="N409" s="172">
        <v>20</v>
      </c>
      <c r="O409" s="173">
        <v>32</v>
      </c>
      <c r="P409" s="167" t="s">
        <v>116</v>
      </c>
    </row>
    <row r="410" spans="1:16" s="16" customFormat="1" ht="13.5" customHeight="1">
      <c r="A410" s="159" t="s">
        <v>1277</v>
      </c>
      <c r="B410" s="159" t="s">
        <v>111</v>
      </c>
      <c r="C410" s="159" t="s">
        <v>1269</v>
      </c>
      <c r="D410" s="16" t="s">
        <v>1278</v>
      </c>
      <c r="E410" s="160" t="s">
        <v>1279</v>
      </c>
      <c r="F410" s="159" t="s">
        <v>155</v>
      </c>
      <c r="G410" s="161">
        <v>24.658</v>
      </c>
      <c r="H410" s="162">
        <v>0</v>
      </c>
      <c r="I410" s="162">
        <f t="shared" si="45"/>
        <v>0</v>
      </c>
      <c r="J410" s="163">
        <v>0.0415</v>
      </c>
      <c r="K410" s="161">
        <f t="shared" si="46"/>
        <v>1.0233070000000002</v>
      </c>
      <c r="L410" s="163">
        <v>0</v>
      </c>
      <c r="M410" s="161">
        <f t="shared" si="47"/>
        <v>0</v>
      </c>
      <c r="N410" s="164">
        <v>20</v>
      </c>
      <c r="O410" s="165">
        <v>16</v>
      </c>
      <c r="P410" s="16" t="s">
        <v>116</v>
      </c>
    </row>
    <row r="411" spans="1:16" s="16" customFormat="1" ht="13.5" customHeight="1">
      <c r="A411" s="159" t="s">
        <v>1280</v>
      </c>
      <c r="B411" s="159" t="s">
        <v>111</v>
      </c>
      <c r="C411" s="159" t="s">
        <v>1269</v>
      </c>
      <c r="D411" s="16" t="s">
        <v>1281</v>
      </c>
      <c r="E411" s="160" t="s">
        <v>1282</v>
      </c>
      <c r="F411" s="159" t="s">
        <v>155</v>
      </c>
      <c r="G411" s="161">
        <v>39.212</v>
      </c>
      <c r="H411" s="162">
        <v>0</v>
      </c>
      <c r="I411" s="162">
        <f t="shared" si="45"/>
        <v>0</v>
      </c>
      <c r="J411" s="163">
        <v>0</v>
      </c>
      <c r="K411" s="161">
        <f t="shared" si="46"/>
        <v>0</v>
      </c>
      <c r="L411" s="163">
        <v>0.1395</v>
      </c>
      <c r="M411" s="161">
        <f t="shared" si="47"/>
        <v>5.470074000000001</v>
      </c>
      <c r="N411" s="164">
        <v>20</v>
      </c>
      <c r="O411" s="165">
        <v>16</v>
      </c>
      <c r="P411" s="16" t="s">
        <v>116</v>
      </c>
    </row>
    <row r="412" spans="1:16" s="16" customFormat="1" ht="24" customHeight="1">
      <c r="A412" s="159" t="s">
        <v>1283</v>
      </c>
      <c r="B412" s="159" t="s">
        <v>111</v>
      </c>
      <c r="C412" s="159" t="s">
        <v>1269</v>
      </c>
      <c r="D412" s="16" t="s">
        <v>1284</v>
      </c>
      <c r="E412" s="160" t="s">
        <v>1285</v>
      </c>
      <c r="F412" s="159" t="s">
        <v>155</v>
      </c>
      <c r="G412" s="161">
        <v>16.7</v>
      </c>
      <c r="H412" s="162">
        <v>0</v>
      </c>
      <c r="I412" s="162">
        <f t="shared" si="45"/>
        <v>0</v>
      </c>
      <c r="J412" s="163">
        <v>0.00367</v>
      </c>
      <c r="K412" s="161">
        <f t="shared" si="46"/>
        <v>0.061288999999999996</v>
      </c>
      <c r="L412" s="163">
        <v>0</v>
      </c>
      <c r="M412" s="161">
        <f t="shared" si="47"/>
        <v>0</v>
      </c>
      <c r="N412" s="164">
        <v>20</v>
      </c>
      <c r="O412" s="165">
        <v>16</v>
      </c>
      <c r="P412" s="16" t="s">
        <v>116</v>
      </c>
    </row>
    <row r="413" spans="1:16" s="16" customFormat="1" ht="13.5" customHeight="1">
      <c r="A413" s="166" t="s">
        <v>1286</v>
      </c>
      <c r="B413" s="166" t="s">
        <v>219</v>
      </c>
      <c r="C413" s="166" t="s">
        <v>220</v>
      </c>
      <c r="D413" s="167" t="s">
        <v>1287</v>
      </c>
      <c r="E413" s="168" t="s">
        <v>1288</v>
      </c>
      <c r="F413" s="166" t="s">
        <v>155</v>
      </c>
      <c r="G413" s="169">
        <v>17.368</v>
      </c>
      <c r="H413" s="170">
        <v>0</v>
      </c>
      <c r="I413" s="170">
        <f t="shared" si="45"/>
        <v>0</v>
      </c>
      <c r="J413" s="171">
        <v>0</v>
      </c>
      <c r="K413" s="169">
        <f t="shared" si="46"/>
        <v>0</v>
      </c>
      <c r="L413" s="171">
        <v>0</v>
      </c>
      <c r="M413" s="169">
        <f t="shared" si="47"/>
        <v>0</v>
      </c>
      <c r="N413" s="172">
        <v>20</v>
      </c>
      <c r="O413" s="173">
        <v>32</v>
      </c>
      <c r="P413" s="167" t="s">
        <v>116</v>
      </c>
    </row>
    <row r="414" spans="1:16" s="16" customFormat="1" ht="24" customHeight="1">
      <c r="A414" s="159" t="s">
        <v>1289</v>
      </c>
      <c r="B414" s="159" t="s">
        <v>111</v>
      </c>
      <c r="C414" s="159" t="s">
        <v>1269</v>
      </c>
      <c r="D414" s="16" t="s">
        <v>1290</v>
      </c>
      <c r="E414" s="160" t="s">
        <v>1291</v>
      </c>
      <c r="F414" s="159" t="s">
        <v>155</v>
      </c>
      <c r="G414" s="161">
        <v>82.56</v>
      </c>
      <c r="H414" s="162">
        <v>0</v>
      </c>
      <c r="I414" s="162">
        <f t="shared" si="45"/>
        <v>0</v>
      </c>
      <c r="J414" s="163">
        <v>0.0035</v>
      </c>
      <c r="K414" s="161">
        <f t="shared" si="46"/>
        <v>0.28896</v>
      </c>
      <c r="L414" s="163">
        <v>0</v>
      </c>
      <c r="M414" s="161">
        <f t="shared" si="47"/>
        <v>0</v>
      </c>
      <c r="N414" s="164">
        <v>20</v>
      </c>
      <c r="O414" s="165">
        <v>16</v>
      </c>
      <c r="P414" s="16" t="s">
        <v>116</v>
      </c>
    </row>
    <row r="415" spans="1:16" s="16" customFormat="1" ht="13.5" customHeight="1">
      <c r="A415" s="166" t="s">
        <v>1292</v>
      </c>
      <c r="B415" s="166" t="s">
        <v>219</v>
      </c>
      <c r="C415" s="166" t="s">
        <v>220</v>
      </c>
      <c r="D415" s="167" t="s">
        <v>1293</v>
      </c>
      <c r="E415" s="168" t="s">
        <v>1294</v>
      </c>
      <c r="F415" s="166" t="s">
        <v>155</v>
      </c>
      <c r="G415" s="169">
        <v>85.862</v>
      </c>
      <c r="H415" s="170">
        <v>0</v>
      </c>
      <c r="I415" s="170">
        <f t="shared" si="45"/>
        <v>0</v>
      </c>
      <c r="J415" s="171">
        <v>0</v>
      </c>
      <c r="K415" s="169">
        <f t="shared" si="46"/>
        <v>0</v>
      </c>
      <c r="L415" s="171">
        <v>0</v>
      </c>
      <c r="M415" s="169">
        <f t="shared" si="47"/>
        <v>0</v>
      </c>
      <c r="N415" s="172">
        <v>20</v>
      </c>
      <c r="O415" s="173">
        <v>32</v>
      </c>
      <c r="P415" s="167" t="s">
        <v>116</v>
      </c>
    </row>
    <row r="416" spans="1:16" s="16" customFormat="1" ht="24" customHeight="1">
      <c r="A416" s="159" t="s">
        <v>1295</v>
      </c>
      <c r="B416" s="159" t="s">
        <v>111</v>
      </c>
      <c r="C416" s="159" t="s">
        <v>1269</v>
      </c>
      <c r="D416" s="16" t="s">
        <v>1296</v>
      </c>
      <c r="E416" s="160" t="s">
        <v>1297</v>
      </c>
      <c r="F416" s="159" t="s">
        <v>155</v>
      </c>
      <c r="G416" s="161">
        <v>29.3</v>
      </c>
      <c r="H416" s="162">
        <v>0</v>
      </c>
      <c r="I416" s="162">
        <f t="shared" si="45"/>
        <v>0</v>
      </c>
      <c r="J416" s="163">
        <v>0.00392</v>
      </c>
      <c r="K416" s="161">
        <f t="shared" si="46"/>
        <v>0.114856</v>
      </c>
      <c r="L416" s="163">
        <v>0</v>
      </c>
      <c r="M416" s="161">
        <f t="shared" si="47"/>
        <v>0</v>
      </c>
      <c r="N416" s="164">
        <v>20</v>
      </c>
      <c r="O416" s="165">
        <v>16</v>
      </c>
      <c r="P416" s="16" t="s">
        <v>116</v>
      </c>
    </row>
    <row r="417" spans="1:16" s="16" customFormat="1" ht="13.5" customHeight="1">
      <c r="A417" s="166" t="s">
        <v>1298</v>
      </c>
      <c r="B417" s="166" t="s">
        <v>219</v>
      </c>
      <c r="C417" s="166" t="s">
        <v>220</v>
      </c>
      <c r="D417" s="167" t="s">
        <v>1299</v>
      </c>
      <c r="E417" s="168" t="s">
        <v>1300</v>
      </c>
      <c r="F417" s="166" t="s">
        <v>155</v>
      </c>
      <c r="G417" s="169">
        <v>16.9</v>
      </c>
      <c r="H417" s="170">
        <v>0</v>
      </c>
      <c r="I417" s="170">
        <f t="shared" si="45"/>
        <v>0</v>
      </c>
      <c r="J417" s="171">
        <v>0</v>
      </c>
      <c r="K417" s="169">
        <f t="shared" si="46"/>
        <v>0</v>
      </c>
      <c r="L417" s="171">
        <v>0</v>
      </c>
      <c r="M417" s="169">
        <f t="shared" si="47"/>
        <v>0</v>
      </c>
      <c r="N417" s="172">
        <v>20</v>
      </c>
      <c r="O417" s="173">
        <v>32</v>
      </c>
      <c r="P417" s="167" t="s">
        <v>116</v>
      </c>
    </row>
    <row r="418" spans="1:16" s="16" customFormat="1" ht="13.5" customHeight="1">
      <c r="A418" s="166" t="s">
        <v>1301</v>
      </c>
      <c r="B418" s="166" t="s">
        <v>219</v>
      </c>
      <c r="C418" s="166" t="s">
        <v>220</v>
      </c>
      <c r="D418" s="167" t="s">
        <v>1302</v>
      </c>
      <c r="E418" s="168" t="s">
        <v>1303</v>
      </c>
      <c r="F418" s="166" t="s">
        <v>155</v>
      </c>
      <c r="G418" s="169">
        <v>13.572</v>
      </c>
      <c r="H418" s="170">
        <v>0</v>
      </c>
      <c r="I418" s="170">
        <f t="shared" si="45"/>
        <v>0</v>
      </c>
      <c r="J418" s="171">
        <v>0</v>
      </c>
      <c r="K418" s="169">
        <f t="shared" si="46"/>
        <v>0</v>
      </c>
      <c r="L418" s="171">
        <v>0</v>
      </c>
      <c r="M418" s="169">
        <f t="shared" si="47"/>
        <v>0</v>
      </c>
      <c r="N418" s="172">
        <v>20</v>
      </c>
      <c r="O418" s="173">
        <v>32</v>
      </c>
      <c r="P418" s="167" t="s">
        <v>116</v>
      </c>
    </row>
    <row r="419" spans="1:16" s="16" customFormat="1" ht="13.5" customHeight="1">
      <c r="A419" s="159" t="s">
        <v>1304</v>
      </c>
      <c r="B419" s="159" t="s">
        <v>111</v>
      </c>
      <c r="C419" s="159" t="s">
        <v>1269</v>
      </c>
      <c r="D419" s="16" t="s">
        <v>1305</v>
      </c>
      <c r="E419" s="160" t="s">
        <v>1306</v>
      </c>
      <c r="F419" s="159" t="s">
        <v>196</v>
      </c>
      <c r="G419" s="161">
        <v>26.2</v>
      </c>
      <c r="H419" s="162">
        <v>0</v>
      </c>
      <c r="I419" s="162">
        <f t="shared" si="45"/>
        <v>0</v>
      </c>
      <c r="J419" s="163">
        <v>0.0002</v>
      </c>
      <c r="K419" s="161">
        <f t="shared" si="46"/>
        <v>0.00524</v>
      </c>
      <c r="L419" s="163">
        <v>0</v>
      </c>
      <c r="M419" s="161">
        <f t="shared" si="47"/>
        <v>0</v>
      </c>
      <c r="N419" s="164">
        <v>20</v>
      </c>
      <c r="O419" s="165">
        <v>16</v>
      </c>
      <c r="P419" s="16" t="s">
        <v>116</v>
      </c>
    </row>
    <row r="420" spans="1:16" s="16" customFormat="1" ht="13.5" customHeight="1">
      <c r="A420" s="166" t="s">
        <v>1307</v>
      </c>
      <c r="B420" s="166" t="s">
        <v>219</v>
      </c>
      <c r="C420" s="166" t="s">
        <v>220</v>
      </c>
      <c r="D420" s="167" t="s">
        <v>1308</v>
      </c>
      <c r="E420" s="168" t="s">
        <v>1309</v>
      </c>
      <c r="F420" s="166" t="s">
        <v>196</v>
      </c>
      <c r="G420" s="169">
        <v>26.2</v>
      </c>
      <c r="H420" s="170">
        <v>0</v>
      </c>
      <c r="I420" s="170">
        <f t="shared" si="45"/>
        <v>0</v>
      </c>
      <c r="J420" s="171">
        <v>0</v>
      </c>
      <c r="K420" s="169">
        <f t="shared" si="46"/>
        <v>0</v>
      </c>
      <c r="L420" s="171">
        <v>0</v>
      </c>
      <c r="M420" s="169">
        <f t="shared" si="47"/>
        <v>0</v>
      </c>
      <c r="N420" s="172">
        <v>20</v>
      </c>
      <c r="O420" s="173">
        <v>32</v>
      </c>
      <c r="P420" s="167" t="s">
        <v>116</v>
      </c>
    </row>
    <row r="421" spans="1:16" s="16" customFormat="1" ht="13.5" customHeight="1">
      <c r="A421" s="159" t="s">
        <v>1310</v>
      </c>
      <c r="B421" s="159" t="s">
        <v>111</v>
      </c>
      <c r="C421" s="159" t="s">
        <v>1269</v>
      </c>
      <c r="D421" s="16" t="s">
        <v>1311</v>
      </c>
      <c r="E421" s="160" t="s">
        <v>1312</v>
      </c>
      <c r="F421" s="159" t="s">
        <v>155</v>
      </c>
      <c r="G421" s="161">
        <v>148.028</v>
      </c>
      <c r="H421" s="162">
        <v>0</v>
      </c>
      <c r="I421" s="162">
        <f t="shared" si="45"/>
        <v>0</v>
      </c>
      <c r="J421" s="163">
        <v>0</v>
      </c>
      <c r="K421" s="161">
        <f t="shared" si="46"/>
        <v>0</v>
      </c>
      <c r="L421" s="163">
        <v>0</v>
      </c>
      <c r="M421" s="161">
        <f t="shared" si="47"/>
        <v>0</v>
      </c>
      <c r="N421" s="164">
        <v>20</v>
      </c>
      <c r="O421" s="165">
        <v>16</v>
      </c>
      <c r="P421" s="16" t="s">
        <v>116</v>
      </c>
    </row>
    <row r="422" spans="1:16" s="16" customFormat="1" ht="13.5" customHeight="1">
      <c r="A422" s="159" t="s">
        <v>1313</v>
      </c>
      <c r="B422" s="159" t="s">
        <v>111</v>
      </c>
      <c r="C422" s="159" t="s">
        <v>1269</v>
      </c>
      <c r="D422" s="16" t="s">
        <v>1314</v>
      </c>
      <c r="E422" s="160" t="s">
        <v>1315</v>
      </c>
      <c r="F422" s="159" t="s">
        <v>155</v>
      </c>
      <c r="G422" s="161">
        <v>19.468</v>
      </c>
      <c r="H422" s="162">
        <v>0</v>
      </c>
      <c r="I422" s="162">
        <f t="shared" si="45"/>
        <v>0</v>
      </c>
      <c r="J422" s="163">
        <v>0</v>
      </c>
      <c r="K422" s="161">
        <f t="shared" si="46"/>
        <v>0</v>
      </c>
      <c r="L422" s="163">
        <v>0</v>
      </c>
      <c r="M422" s="161">
        <f t="shared" si="47"/>
        <v>0</v>
      </c>
      <c r="N422" s="164">
        <v>20</v>
      </c>
      <c r="O422" s="165">
        <v>16</v>
      </c>
      <c r="P422" s="16" t="s">
        <v>116</v>
      </c>
    </row>
    <row r="423" spans="1:16" s="16" customFormat="1" ht="13.5" customHeight="1">
      <c r="A423" s="159" t="s">
        <v>1316</v>
      </c>
      <c r="B423" s="159" t="s">
        <v>111</v>
      </c>
      <c r="C423" s="159" t="s">
        <v>1269</v>
      </c>
      <c r="D423" s="16" t="s">
        <v>1317</v>
      </c>
      <c r="E423" s="160" t="s">
        <v>1318</v>
      </c>
      <c r="F423" s="159" t="s">
        <v>155</v>
      </c>
      <c r="G423" s="161">
        <v>123.75</v>
      </c>
      <c r="H423" s="162">
        <v>0</v>
      </c>
      <c r="I423" s="162">
        <f t="shared" si="45"/>
        <v>0</v>
      </c>
      <c r="J423" s="163">
        <v>0.00715</v>
      </c>
      <c r="K423" s="161">
        <f t="shared" si="46"/>
        <v>0.8848125</v>
      </c>
      <c r="L423" s="163">
        <v>0</v>
      </c>
      <c r="M423" s="161">
        <f t="shared" si="47"/>
        <v>0</v>
      </c>
      <c r="N423" s="164">
        <v>20</v>
      </c>
      <c r="O423" s="165">
        <v>16</v>
      </c>
      <c r="P423" s="16" t="s">
        <v>116</v>
      </c>
    </row>
    <row r="424" spans="1:16" s="16" customFormat="1" ht="24" customHeight="1">
      <c r="A424" s="159" t="s">
        <v>1319</v>
      </c>
      <c r="B424" s="159" t="s">
        <v>111</v>
      </c>
      <c r="C424" s="159" t="s">
        <v>1269</v>
      </c>
      <c r="D424" s="16" t="s">
        <v>1320</v>
      </c>
      <c r="E424" s="160" t="s">
        <v>1321</v>
      </c>
      <c r="F424" s="159" t="s">
        <v>155</v>
      </c>
      <c r="G424" s="161">
        <v>172.3</v>
      </c>
      <c r="H424" s="162">
        <v>0</v>
      </c>
      <c r="I424" s="162">
        <f t="shared" si="45"/>
        <v>0</v>
      </c>
      <c r="J424" s="163">
        <v>0.00179</v>
      </c>
      <c r="K424" s="161">
        <f t="shared" si="46"/>
        <v>0.308417</v>
      </c>
      <c r="L424" s="163">
        <v>0</v>
      </c>
      <c r="M424" s="161">
        <f t="shared" si="47"/>
        <v>0</v>
      </c>
      <c r="N424" s="164">
        <v>20</v>
      </c>
      <c r="O424" s="165">
        <v>16</v>
      </c>
      <c r="P424" s="16" t="s">
        <v>116</v>
      </c>
    </row>
    <row r="425" spans="1:16" s="16" customFormat="1" ht="13.5" customHeight="1">
      <c r="A425" s="159" t="s">
        <v>1322</v>
      </c>
      <c r="B425" s="159" t="s">
        <v>111</v>
      </c>
      <c r="C425" s="159" t="s">
        <v>1269</v>
      </c>
      <c r="D425" s="16" t="s">
        <v>1323</v>
      </c>
      <c r="E425" s="160" t="s">
        <v>1324</v>
      </c>
      <c r="F425" s="159" t="s">
        <v>48</v>
      </c>
      <c r="G425" s="161">
        <v>0</v>
      </c>
      <c r="H425" s="162">
        <v>0</v>
      </c>
      <c r="I425" s="162">
        <f t="shared" si="45"/>
        <v>0</v>
      </c>
      <c r="J425" s="163">
        <v>0</v>
      </c>
      <c r="K425" s="161">
        <f t="shared" si="46"/>
        <v>0</v>
      </c>
      <c r="L425" s="163">
        <v>0</v>
      </c>
      <c r="M425" s="161">
        <f t="shared" si="47"/>
        <v>0</v>
      </c>
      <c r="N425" s="164">
        <v>20</v>
      </c>
      <c r="O425" s="165">
        <v>16</v>
      </c>
      <c r="P425" s="16" t="s">
        <v>116</v>
      </c>
    </row>
    <row r="426" spans="2:16" s="139" customFormat="1" ht="12.75" customHeight="1">
      <c r="B426" s="140" t="s">
        <v>65</v>
      </c>
      <c r="D426" s="141" t="s">
        <v>1325</v>
      </c>
      <c r="E426" s="141" t="s">
        <v>1326</v>
      </c>
      <c r="I426" s="142">
        <f>SUM(I427:I432)</f>
        <v>0</v>
      </c>
      <c r="K426" s="143">
        <f>SUM(K427:K432)</f>
        <v>0.6681600999999999</v>
      </c>
      <c r="M426" s="143">
        <f>SUM(M427:M432)</f>
        <v>0</v>
      </c>
      <c r="P426" s="141" t="s">
        <v>109</v>
      </c>
    </row>
    <row r="427" spans="1:16" s="16" customFormat="1" ht="24" customHeight="1">
      <c r="A427" s="159" t="s">
        <v>1327</v>
      </c>
      <c r="B427" s="159" t="s">
        <v>111</v>
      </c>
      <c r="C427" s="159" t="s">
        <v>1325</v>
      </c>
      <c r="D427" s="16" t="s">
        <v>1328</v>
      </c>
      <c r="E427" s="160" t="s">
        <v>1329</v>
      </c>
      <c r="F427" s="159" t="s">
        <v>196</v>
      </c>
      <c r="G427" s="161">
        <v>91.73</v>
      </c>
      <c r="H427" s="162">
        <v>0</v>
      </c>
      <c r="I427" s="162">
        <f aca="true" t="shared" si="48" ref="I427:I432">ROUND(G427*H427,2)</f>
        <v>0</v>
      </c>
      <c r="J427" s="163">
        <v>7E-05</v>
      </c>
      <c r="K427" s="161">
        <f aca="true" t="shared" si="49" ref="K427:K432">G427*J427</f>
        <v>0.0064211</v>
      </c>
      <c r="L427" s="163">
        <v>0</v>
      </c>
      <c r="M427" s="161">
        <f aca="true" t="shared" si="50" ref="M427:M432">G427*L427</f>
        <v>0</v>
      </c>
      <c r="N427" s="164">
        <v>20</v>
      </c>
      <c r="O427" s="165">
        <v>16</v>
      </c>
      <c r="P427" s="16" t="s">
        <v>116</v>
      </c>
    </row>
    <row r="428" spans="1:16" s="16" customFormat="1" ht="13.5" customHeight="1">
      <c r="A428" s="166" t="s">
        <v>1330</v>
      </c>
      <c r="B428" s="166" t="s">
        <v>219</v>
      </c>
      <c r="C428" s="166" t="s">
        <v>220</v>
      </c>
      <c r="D428" s="167" t="s">
        <v>1331</v>
      </c>
      <c r="E428" s="168" t="s">
        <v>1332</v>
      </c>
      <c r="F428" s="166" t="s">
        <v>196</v>
      </c>
      <c r="G428" s="169">
        <v>96.317</v>
      </c>
      <c r="H428" s="170">
        <v>0</v>
      </c>
      <c r="I428" s="170">
        <f t="shared" si="48"/>
        <v>0</v>
      </c>
      <c r="J428" s="171">
        <v>0</v>
      </c>
      <c r="K428" s="169">
        <f t="shared" si="49"/>
        <v>0</v>
      </c>
      <c r="L428" s="171">
        <v>0</v>
      </c>
      <c r="M428" s="169">
        <f t="shared" si="50"/>
        <v>0</v>
      </c>
      <c r="N428" s="172">
        <v>20</v>
      </c>
      <c r="O428" s="173">
        <v>32</v>
      </c>
      <c r="P428" s="167" t="s">
        <v>116</v>
      </c>
    </row>
    <row r="429" spans="1:16" s="16" customFormat="1" ht="24" customHeight="1">
      <c r="A429" s="159" t="s">
        <v>1333</v>
      </c>
      <c r="B429" s="159" t="s">
        <v>111</v>
      </c>
      <c r="C429" s="159" t="s">
        <v>1325</v>
      </c>
      <c r="D429" s="16" t="s">
        <v>1334</v>
      </c>
      <c r="E429" s="160" t="s">
        <v>1335</v>
      </c>
      <c r="F429" s="159" t="s">
        <v>155</v>
      </c>
      <c r="G429" s="161">
        <v>53.5</v>
      </c>
      <c r="H429" s="162">
        <v>0</v>
      </c>
      <c r="I429" s="162">
        <f t="shared" si="48"/>
        <v>0</v>
      </c>
      <c r="J429" s="163">
        <v>0.01109</v>
      </c>
      <c r="K429" s="161">
        <f t="shared" si="49"/>
        <v>0.5933149999999999</v>
      </c>
      <c r="L429" s="163">
        <v>0</v>
      </c>
      <c r="M429" s="161">
        <f t="shared" si="50"/>
        <v>0</v>
      </c>
      <c r="N429" s="164">
        <v>20</v>
      </c>
      <c r="O429" s="165">
        <v>16</v>
      </c>
      <c r="P429" s="16" t="s">
        <v>116</v>
      </c>
    </row>
    <row r="430" spans="1:16" s="16" customFormat="1" ht="13.5" customHeight="1">
      <c r="A430" s="166" t="s">
        <v>1336</v>
      </c>
      <c r="B430" s="166" t="s">
        <v>219</v>
      </c>
      <c r="C430" s="166" t="s">
        <v>220</v>
      </c>
      <c r="D430" s="167" t="s">
        <v>723</v>
      </c>
      <c r="E430" s="168" t="s">
        <v>724</v>
      </c>
      <c r="F430" s="166" t="s">
        <v>155</v>
      </c>
      <c r="G430" s="169">
        <v>56.175</v>
      </c>
      <c r="H430" s="170">
        <v>0</v>
      </c>
      <c r="I430" s="170">
        <f t="shared" si="48"/>
        <v>0</v>
      </c>
      <c r="J430" s="171">
        <v>0</v>
      </c>
      <c r="K430" s="169">
        <f t="shared" si="49"/>
        <v>0</v>
      </c>
      <c r="L430" s="171">
        <v>0</v>
      </c>
      <c r="M430" s="169">
        <f t="shared" si="50"/>
        <v>0</v>
      </c>
      <c r="N430" s="172">
        <v>20</v>
      </c>
      <c r="O430" s="173">
        <v>32</v>
      </c>
      <c r="P430" s="167" t="s">
        <v>116</v>
      </c>
    </row>
    <row r="431" spans="1:16" s="16" customFormat="1" ht="13.5" customHeight="1">
      <c r="A431" s="159" t="s">
        <v>1337</v>
      </c>
      <c r="B431" s="159" t="s">
        <v>111</v>
      </c>
      <c r="C431" s="159" t="s">
        <v>1325</v>
      </c>
      <c r="D431" s="16" t="s">
        <v>1338</v>
      </c>
      <c r="E431" s="160" t="s">
        <v>1339</v>
      </c>
      <c r="F431" s="159" t="s">
        <v>155</v>
      </c>
      <c r="G431" s="161">
        <v>142.55</v>
      </c>
      <c r="H431" s="162">
        <v>0</v>
      </c>
      <c r="I431" s="162">
        <f t="shared" si="48"/>
        <v>0</v>
      </c>
      <c r="J431" s="163">
        <v>0.00048</v>
      </c>
      <c r="K431" s="161">
        <f t="shared" si="49"/>
        <v>0.06842400000000001</v>
      </c>
      <c r="L431" s="163">
        <v>0</v>
      </c>
      <c r="M431" s="161">
        <f t="shared" si="50"/>
        <v>0</v>
      </c>
      <c r="N431" s="164">
        <v>20</v>
      </c>
      <c r="O431" s="165">
        <v>16</v>
      </c>
      <c r="P431" s="16" t="s">
        <v>116</v>
      </c>
    </row>
    <row r="432" spans="1:16" s="16" customFormat="1" ht="13.5" customHeight="1">
      <c r="A432" s="159" t="s">
        <v>1340</v>
      </c>
      <c r="B432" s="159" t="s">
        <v>111</v>
      </c>
      <c r="C432" s="159" t="s">
        <v>1325</v>
      </c>
      <c r="D432" s="16" t="s">
        <v>1341</v>
      </c>
      <c r="E432" s="160" t="s">
        <v>1342</v>
      </c>
      <c r="F432" s="159" t="s">
        <v>48</v>
      </c>
      <c r="G432" s="161">
        <v>0</v>
      </c>
      <c r="H432" s="162">
        <v>0</v>
      </c>
      <c r="I432" s="162">
        <f t="shared" si="48"/>
        <v>0</v>
      </c>
      <c r="J432" s="163">
        <v>0</v>
      </c>
      <c r="K432" s="161">
        <f t="shared" si="49"/>
        <v>0</v>
      </c>
      <c r="L432" s="163">
        <v>0</v>
      </c>
      <c r="M432" s="161">
        <f t="shared" si="50"/>
        <v>0</v>
      </c>
      <c r="N432" s="164">
        <v>20</v>
      </c>
      <c r="O432" s="165">
        <v>16</v>
      </c>
      <c r="P432" s="16" t="s">
        <v>116</v>
      </c>
    </row>
    <row r="433" spans="2:16" s="139" customFormat="1" ht="12.75" customHeight="1">
      <c r="B433" s="140" t="s">
        <v>65</v>
      </c>
      <c r="D433" s="141" t="s">
        <v>1343</v>
      </c>
      <c r="E433" s="141" t="s">
        <v>1344</v>
      </c>
      <c r="I433" s="142">
        <f>SUM(I434:I447)</f>
        <v>0</v>
      </c>
      <c r="K433" s="143">
        <f>SUM(K434:K447)</f>
        <v>1.36632397</v>
      </c>
      <c r="M433" s="143">
        <f>SUM(M434:M447)</f>
        <v>0.2176</v>
      </c>
      <c r="P433" s="141" t="s">
        <v>109</v>
      </c>
    </row>
    <row r="434" spans="1:16" s="16" customFormat="1" ht="13.5" customHeight="1">
      <c r="A434" s="159" t="s">
        <v>1345</v>
      </c>
      <c r="B434" s="159" t="s">
        <v>111</v>
      </c>
      <c r="C434" s="159" t="s">
        <v>1343</v>
      </c>
      <c r="D434" s="16" t="s">
        <v>1346</v>
      </c>
      <c r="E434" s="160" t="s">
        <v>1347</v>
      </c>
      <c r="F434" s="159" t="s">
        <v>196</v>
      </c>
      <c r="G434" s="161">
        <v>107.42</v>
      </c>
      <c r="H434" s="162">
        <v>0</v>
      </c>
      <c r="I434" s="162">
        <f aca="true" t="shared" si="51" ref="I434:I447">ROUND(G434*H434,2)</f>
        <v>0</v>
      </c>
      <c r="J434" s="163">
        <v>0.00015</v>
      </c>
      <c r="K434" s="161">
        <f aca="true" t="shared" si="52" ref="K434:K447">G434*J434</f>
        <v>0.016113</v>
      </c>
      <c r="L434" s="163">
        <v>0</v>
      </c>
      <c r="M434" s="161">
        <f aca="true" t="shared" si="53" ref="M434:M447">G434*L434</f>
        <v>0</v>
      </c>
      <c r="N434" s="164">
        <v>20</v>
      </c>
      <c r="O434" s="165">
        <v>16</v>
      </c>
      <c r="P434" s="16" t="s">
        <v>116</v>
      </c>
    </row>
    <row r="435" spans="1:16" s="16" customFormat="1" ht="13.5" customHeight="1">
      <c r="A435" s="166" t="s">
        <v>1348</v>
      </c>
      <c r="B435" s="166" t="s">
        <v>219</v>
      </c>
      <c r="C435" s="166" t="s">
        <v>220</v>
      </c>
      <c r="D435" s="167" t="s">
        <v>1349</v>
      </c>
      <c r="E435" s="168" t="s">
        <v>1350</v>
      </c>
      <c r="F435" s="166" t="s">
        <v>196</v>
      </c>
      <c r="G435" s="169">
        <v>6.477</v>
      </c>
      <c r="H435" s="170">
        <v>0</v>
      </c>
      <c r="I435" s="170">
        <f t="shared" si="51"/>
        <v>0</v>
      </c>
      <c r="J435" s="171">
        <v>0</v>
      </c>
      <c r="K435" s="169">
        <f t="shared" si="52"/>
        <v>0</v>
      </c>
      <c r="L435" s="171">
        <v>0</v>
      </c>
      <c r="M435" s="169">
        <f t="shared" si="53"/>
        <v>0</v>
      </c>
      <c r="N435" s="172">
        <v>20</v>
      </c>
      <c r="O435" s="173">
        <v>32</v>
      </c>
      <c r="P435" s="167" t="s">
        <v>116</v>
      </c>
    </row>
    <row r="436" spans="1:16" s="16" customFormat="1" ht="13.5" customHeight="1">
      <c r="A436" s="166" t="s">
        <v>1351</v>
      </c>
      <c r="B436" s="166" t="s">
        <v>219</v>
      </c>
      <c r="C436" s="166" t="s">
        <v>220</v>
      </c>
      <c r="D436" s="167" t="s">
        <v>1352</v>
      </c>
      <c r="E436" s="168" t="s">
        <v>1353</v>
      </c>
      <c r="F436" s="166" t="s">
        <v>196</v>
      </c>
      <c r="G436" s="169">
        <v>103.091</v>
      </c>
      <c r="H436" s="170">
        <v>0</v>
      </c>
      <c r="I436" s="170">
        <f t="shared" si="51"/>
        <v>0</v>
      </c>
      <c r="J436" s="171">
        <v>0</v>
      </c>
      <c r="K436" s="169">
        <f t="shared" si="52"/>
        <v>0</v>
      </c>
      <c r="L436" s="171">
        <v>0</v>
      </c>
      <c r="M436" s="169">
        <f t="shared" si="53"/>
        <v>0</v>
      </c>
      <c r="N436" s="172">
        <v>20</v>
      </c>
      <c r="O436" s="173">
        <v>32</v>
      </c>
      <c r="P436" s="167" t="s">
        <v>116</v>
      </c>
    </row>
    <row r="437" spans="1:16" s="16" customFormat="1" ht="13.5" customHeight="1">
      <c r="A437" s="159" t="s">
        <v>1354</v>
      </c>
      <c r="B437" s="159" t="s">
        <v>111</v>
      </c>
      <c r="C437" s="159" t="s">
        <v>1343</v>
      </c>
      <c r="D437" s="16" t="s">
        <v>1355</v>
      </c>
      <c r="E437" s="160" t="s">
        <v>1356</v>
      </c>
      <c r="F437" s="159" t="s">
        <v>155</v>
      </c>
      <c r="G437" s="161">
        <v>217.6</v>
      </c>
      <c r="H437" s="162">
        <v>0</v>
      </c>
      <c r="I437" s="162">
        <f t="shared" si="51"/>
        <v>0</v>
      </c>
      <c r="J437" s="163">
        <v>0</v>
      </c>
      <c r="K437" s="161">
        <f t="shared" si="52"/>
        <v>0</v>
      </c>
      <c r="L437" s="163">
        <v>0.001</v>
      </c>
      <c r="M437" s="161">
        <f t="shared" si="53"/>
        <v>0.2176</v>
      </c>
      <c r="N437" s="164">
        <v>20</v>
      </c>
      <c r="O437" s="165">
        <v>16</v>
      </c>
      <c r="P437" s="16" t="s">
        <v>116</v>
      </c>
    </row>
    <row r="438" spans="1:16" s="16" customFormat="1" ht="13.5" customHeight="1">
      <c r="A438" s="159" t="s">
        <v>1357</v>
      </c>
      <c r="B438" s="159" t="s">
        <v>111</v>
      </c>
      <c r="C438" s="159" t="s">
        <v>1343</v>
      </c>
      <c r="D438" s="16" t="s">
        <v>1358</v>
      </c>
      <c r="E438" s="160" t="s">
        <v>1359</v>
      </c>
      <c r="F438" s="159" t="s">
        <v>155</v>
      </c>
      <c r="G438" s="161">
        <v>94.85</v>
      </c>
      <c r="H438" s="162">
        <v>0</v>
      </c>
      <c r="I438" s="162">
        <f t="shared" si="51"/>
        <v>0</v>
      </c>
      <c r="J438" s="163">
        <v>0.00027</v>
      </c>
      <c r="K438" s="161">
        <f t="shared" si="52"/>
        <v>0.0256095</v>
      </c>
      <c r="L438" s="163">
        <v>0</v>
      </c>
      <c r="M438" s="161">
        <f t="shared" si="53"/>
        <v>0</v>
      </c>
      <c r="N438" s="164">
        <v>20</v>
      </c>
      <c r="O438" s="165">
        <v>16</v>
      </c>
      <c r="P438" s="16" t="s">
        <v>116</v>
      </c>
    </row>
    <row r="439" spans="1:16" s="16" customFormat="1" ht="13.5" customHeight="1">
      <c r="A439" s="166" t="s">
        <v>1360</v>
      </c>
      <c r="B439" s="166" t="s">
        <v>219</v>
      </c>
      <c r="C439" s="166" t="s">
        <v>220</v>
      </c>
      <c r="D439" s="167" t="s">
        <v>1361</v>
      </c>
      <c r="E439" s="168" t="s">
        <v>1362</v>
      </c>
      <c r="F439" s="166" t="s">
        <v>155</v>
      </c>
      <c r="G439" s="169">
        <v>97.696</v>
      </c>
      <c r="H439" s="170">
        <v>0</v>
      </c>
      <c r="I439" s="170">
        <f t="shared" si="51"/>
        <v>0</v>
      </c>
      <c r="J439" s="171">
        <v>0</v>
      </c>
      <c r="K439" s="169">
        <f t="shared" si="52"/>
        <v>0</v>
      </c>
      <c r="L439" s="171">
        <v>0</v>
      </c>
      <c r="M439" s="169">
        <f t="shared" si="53"/>
        <v>0</v>
      </c>
      <c r="N439" s="172">
        <v>20</v>
      </c>
      <c r="O439" s="173">
        <v>32</v>
      </c>
      <c r="P439" s="167" t="s">
        <v>116</v>
      </c>
    </row>
    <row r="440" spans="1:16" s="16" customFormat="1" ht="13.5" customHeight="1">
      <c r="A440" s="159" t="s">
        <v>1363</v>
      </c>
      <c r="B440" s="159" t="s">
        <v>111</v>
      </c>
      <c r="C440" s="159" t="s">
        <v>1343</v>
      </c>
      <c r="D440" s="16" t="s">
        <v>1364</v>
      </c>
      <c r="E440" s="160" t="s">
        <v>1365</v>
      </c>
      <c r="F440" s="159" t="s">
        <v>196</v>
      </c>
      <c r="G440" s="161">
        <v>63.233</v>
      </c>
      <c r="H440" s="162">
        <v>0</v>
      </c>
      <c r="I440" s="162">
        <f t="shared" si="51"/>
        <v>0</v>
      </c>
      <c r="J440" s="163">
        <v>3E-05</v>
      </c>
      <c r="K440" s="161">
        <f t="shared" si="52"/>
        <v>0.0018969899999999999</v>
      </c>
      <c r="L440" s="163">
        <v>0</v>
      </c>
      <c r="M440" s="161">
        <f t="shared" si="53"/>
        <v>0</v>
      </c>
      <c r="N440" s="164">
        <v>20</v>
      </c>
      <c r="O440" s="165">
        <v>16</v>
      </c>
      <c r="P440" s="16" t="s">
        <v>116</v>
      </c>
    </row>
    <row r="441" spans="1:16" s="16" customFormat="1" ht="13.5" customHeight="1">
      <c r="A441" s="159" t="s">
        <v>1366</v>
      </c>
      <c r="B441" s="159" t="s">
        <v>111</v>
      </c>
      <c r="C441" s="159" t="s">
        <v>1343</v>
      </c>
      <c r="D441" s="16" t="s">
        <v>1367</v>
      </c>
      <c r="E441" s="160" t="s">
        <v>1368</v>
      </c>
      <c r="F441" s="159" t="s">
        <v>155</v>
      </c>
      <c r="G441" s="161">
        <v>5.532</v>
      </c>
      <c r="H441" s="162">
        <v>0</v>
      </c>
      <c r="I441" s="162">
        <f t="shared" si="51"/>
        <v>0</v>
      </c>
      <c r="J441" s="163">
        <v>0</v>
      </c>
      <c r="K441" s="161">
        <f t="shared" si="52"/>
        <v>0</v>
      </c>
      <c r="L441" s="163">
        <v>0</v>
      </c>
      <c r="M441" s="161">
        <f t="shared" si="53"/>
        <v>0</v>
      </c>
      <c r="N441" s="164">
        <v>20</v>
      </c>
      <c r="O441" s="165">
        <v>16</v>
      </c>
      <c r="P441" s="16" t="s">
        <v>116</v>
      </c>
    </row>
    <row r="442" spans="1:16" s="16" customFormat="1" ht="13.5" customHeight="1">
      <c r="A442" s="159" t="s">
        <v>1369</v>
      </c>
      <c r="B442" s="159" t="s">
        <v>111</v>
      </c>
      <c r="C442" s="159" t="s">
        <v>1343</v>
      </c>
      <c r="D442" s="16" t="s">
        <v>1370</v>
      </c>
      <c r="E442" s="160" t="s">
        <v>1371</v>
      </c>
      <c r="F442" s="159" t="s">
        <v>196</v>
      </c>
      <c r="G442" s="161">
        <v>13.96</v>
      </c>
      <c r="H442" s="162">
        <v>0</v>
      </c>
      <c r="I442" s="162">
        <f t="shared" si="51"/>
        <v>0</v>
      </c>
      <c r="J442" s="163">
        <v>0</v>
      </c>
      <c r="K442" s="161">
        <f t="shared" si="52"/>
        <v>0</v>
      </c>
      <c r="L442" s="163">
        <v>0</v>
      </c>
      <c r="M442" s="161">
        <f t="shared" si="53"/>
        <v>0</v>
      </c>
      <c r="N442" s="164">
        <v>20</v>
      </c>
      <c r="O442" s="165">
        <v>16</v>
      </c>
      <c r="P442" s="16" t="s">
        <v>116</v>
      </c>
    </row>
    <row r="443" spans="1:16" s="16" customFormat="1" ht="13.5" customHeight="1">
      <c r="A443" s="166" t="s">
        <v>1372</v>
      </c>
      <c r="B443" s="166" t="s">
        <v>219</v>
      </c>
      <c r="C443" s="166" t="s">
        <v>220</v>
      </c>
      <c r="D443" s="167" t="s">
        <v>1373</v>
      </c>
      <c r="E443" s="168" t="s">
        <v>1374</v>
      </c>
      <c r="F443" s="166" t="s">
        <v>183</v>
      </c>
      <c r="G443" s="169">
        <v>1</v>
      </c>
      <c r="H443" s="170">
        <v>0</v>
      </c>
      <c r="I443" s="170">
        <f t="shared" si="51"/>
        <v>0</v>
      </c>
      <c r="J443" s="171">
        <v>0</v>
      </c>
      <c r="K443" s="169">
        <f t="shared" si="52"/>
        <v>0</v>
      </c>
      <c r="L443" s="171">
        <v>0</v>
      </c>
      <c r="M443" s="169">
        <f t="shared" si="53"/>
        <v>0</v>
      </c>
      <c r="N443" s="172">
        <v>20</v>
      </c>
      <c r="O443" s="173">
        <v>32</v>
      </c>
      <c r="P443" s="167" t="s">
        <v>116</v>
      </c>
    </row>
    <row r="444" spans="1:16" s="16" customFormat="1" ht="13.5" customHeight="1">
      <c r="A444" s="166" t="s">
        <v>1375</v>
      </c>
      <c r="B444" s="166" t="s">
        <v>219</v>
      </c>
      <c r="C444" s="166" t="s">
        <v>220</v>
      </c>
      <c r="D444" s="167" t="s">
        <v>1376</v>
      </c>
      <c r="E444" s="168" t="s">
        <v>1377</v>
      </c>
      <c r="F444" s="166" t="s">
        <v>183</v>
      </c>
      <c r="G444" s="169">
        <v>1</v>
      </c>
      <c r="H444" s="170">
        <v>0</v>
      </c>
      <c r="I444" s="170">
        <f t="shared" si="51"/>
        <v>0</v>
      </c>
      <c r="J444" s="171">
        <v>0</v>
      </c>
      <c r="K444" s="169">
        <f t="shared" si="52"/>
        <v>0</v>
      </c>
      <c r="L444" s="171">
        <v>0</v>
      </c>
      <c r="M444" s="169">
        <f t="shared" si="53"/>
        <v>0</v>
      </c>
      <c r="N444" s="172">
        <v>20</v>
      </c>
      <c r="O444" s="173">
        <v>32</v>
      </c>
      <c r="P444" s="167" t="s">
        <v>116</v>
      </c>
    </row>
    <row r="445" spans="1:16" s="16" customFormat="1" ht="13.5" customHeight="1">
      <c r="A445" s="159" t="s">
        <v>1378</v>
      </c>
      <c r="B445" s="159" t="s">
        <v>111</v>
      </c>
      <c r="C445" s="159" t="s">
        <v>1343</v>
      </c>
      <c r="D445" s="16" t="s">
        <v>1379</v>
      </c>
      <c r="E445" s="160" t="s">
        <v>1380</v>
      </c>
      <c r="F445" s="159" t="s">
        <v>155</v>
      </c>
      <c r="G445" s="161">
        <v>148.382</v>
      </c>
      <c r="H445" s="162">
        <v>0</v>
      </c>
      <c r="I445" s="162">
        <f t="shared" si="51"/>
        <v>0</v>
      </c>
      <c r="J445" s="163">
        <v>0.00536</v>
      </c>
      <c r="K445" s="161">
        <f t="shared" si="52"/>
        <v>0.7953275200000001</v>
      </c>
      <c r="L445" s="163">
        <v>0</v>
      </c>
      <c r="M445" s="161">
        <f t="shared" si="53"/>
        <v>0</v>
      </c>
      <c r="N445" s="164">
        <v>20</v>
      </c>
      <c r="O445" s="165">
        <v>16</v>
      </c>
      <c r="P445" s="16" t="s">
        <v>116</v>
      </c>
    </row>
    <row r="446" spans="1:16" s="16" customFormat="1" ht="24" customHeight="1">
      <c r="A446" s="159" t="s">
        <v>1381</v>
      </c>
      <c r="B446" s="159" t="s">
        <v>111</v>
      </c>
      <c r="C446" s="159" t="s">
        <v>1343</v>
      </c>
      <c r="D446" s="16" t="s">
        <v>1382</v>
      </c>
      <c r="E446" s="160" t="s">
        <v>1383</v>
      </c>
      <c r="F446" s="159" t="s">
        <v>155</v>
      </c>
      <c r="G446" s="161">
        <v>294.624</v>
      </c>
      <c r="H446" s="162">
        <v>0</v>
      </c>
      <c r="I446" s="162">
        <f t="shared" si="51"/>
        <v>0</v>
      </c>
      <c r="J446" s="163">
        <v>0.00179</v>
      </c>
      <c r="K446" s="161">
        <f t="shared" si="52"/>
        <v>0.52737696</v>
      </c>
      <c r="L446" s="163">
        <v>0</v>
      </c>
      <c r="M446" s="161">
        <f t="shared" si="53"/>
        <v>0</v>
      </c>
      <c r="N446" s="164">
        <v>20</v>
      </c>
      <c r="O446" s="165">
        <v>16</v>
      </c>
      <c r="P446" s="16" t="s">
        <v>116</v>
      </c>
    </row>
    <row r="447" spans="1:16" s="16" customFormat="1" ht="13.5" customHeight="1">
      <c r="A447" s="159" t="s">
        <v>1384</v>
      </c>
      <c r="B447" s="159" t="s">
        <v>111</v>
      </c>
      <c r="C447" s="159" t="s">
        <v>1343</v>
      </c>
      <c r="D447" s="16" t="s">
        <v>1385</v>
      </c>
      <c r="E447" s="160" t="s">
        <v>1386</v>
      </c>
      <c r="F447" s="159" t="s">
        <v>48</v>
      </c>
      <c r="G447" s="161">
        <v>0</v>
      </c>
      <c r="H447" s="162">
        <v>0</v>
      </c>
      <c r="I447" s="162">
        <f t="shared" si="51"/>
        <v>0</v>
      </c>
      <c r="J447" s="163">
        <v>0</v>
      </c>
      <c r="K447" s="161">
        <f t="shared" si="52"/>
        <v>0</v>
      </c>
      <c r="L447" s="163">
        <v>0</v>
      </c>
      <c r="M447" s="161">
        <f t="shared" si="53"/>
        <v>0</v>
      </c>
      <c r="N447" s="164">
        <v>20</v>
      </c>
      <c r="O447" s="165">
        <v>16</v>
      </c>
      <c r="P447" s="16" t="s">
        <v>116</v>
      </c>
    </row>
    <row r="448" spans="2:16" s="139" customFormat="1" ht="12.75" customHeight="1">
      <c r="B448" s="140" t="s">
        <v>65</v>
      </c>
      <c r="D448" s="141" t="s">
        <v>1387</v>
      </c>
      <c r="E448" s="141" t="s">
        <v>1388</v>
      </c>
      <c r="I448" s="142">
        <f>SUM(I449:I451)</f>
        <v>0</v>
      </c>
      <c r="K448" s="143">
        <f>SUM(K449:K451)</f>
        <v>0.11554299000000001</v>
      </c>
      <c r="M448" s="143">
        <f>SUM(M449:M451)</f>
        <v>0</v>
      </c>
      <c r="P448" s="141" t="s">
        <v>109</v>
      </c>
    </row>
    <row r="449" spans="1:16" s="16" customFormat="1" ht="13.5" customHeight="1">
      <c r="A449" s="159" t="s">
        <v>1389</v>
      </c>
      <c r="B449" s="159" t="s">
        <v>111</v>
      </c>
      <c r="C449" s="159" t="s">
        <v>1387</v>
      </c>
      <c r="D449" s="16" t="s">
        <v>1390</v>
      </c>
      <c r="E449" s="160" t="s">
        <v>1391</v>
      </c>
      <c r="F449" s="159" t="s">
        <v>155</v>
      </c>
      <c r="G449" s="161">
        <v>22.184</v>
      </c>
      <c r="H449" s="162">
        <v>0</v>
      </c>
      <c r="I449" s="162">
        <f>ROUND(G449*H449,2)</f>
        <v>0</v>
      </c>
      <c r="J449" s="163">
        <v>0.004</v>
      </c>
      <c r="K449" s="161">
        <f>G449*J449</f>
        <v>0.08873600000000001</v>
      </c>
      <c r="L449" s="163">
        <v>0</v>
      </c>
      <c r="M449" s="161">
        <f>G449*L449</f>
        <v>0</v>
      </c>
      <c r="N449" s="164">
        <v>20</v>
      </c>
      <c r="O449" s="165">
        <v>16</v>
      </c>
      <c r="P449" s="16" t="s">
        <v>116</v>
      </c>
    </row>
    <row r="450" spans="1:16" s="16" customFormat="1" ht="13.5" customHeight="1">
      <c r="A450" s="159" t="s">
        <v>1392</v>
      </c>
      <c r="B450" s="159" t="s">
        <v>111</v>
      </c>
      <c r="C450" s="159" t="s">
        <v>1387</v>
      </c>
      <c r="D450" s="16" t="s">
        <v>1393</v>
      </c>
      <c r="E450" s="160" t="s">
        <v>1394</v>
      </c>
      <c r="F450" s="159" t="s">
        <v>155</v>
      </c>
      <c r="G450" s="161">
        <v>23.723</v>
      </c>
      <c r="H450" s="162">
        <v>0</v>
      </c>
      <c r="I450" s="162">
        <f>ROUND(G450*H450,2)</f>
        <v>0</v>
      </c>
      <c r="J450" s="163">
        <v>0.00113</v>
      </c>
      <c r="K450" s="161">
        <f>G450*J450</f>
        <v>0.026806989999999996</v>
      </c>
      <c r="L450" s="163">
        <v>0</v>
      </c>
      <c r="M450" s="161">
        <f>G450*L450</f>
        <v>0</v>
      </c>
      <c r="N450" s="164">
        <v>20</v>
      </c>
      <c r="O450" s="165">
        <v>16</v>
      </c>
      <c r="P450" s="16" t="s">
        <v>116</v>
      </c>
    </row>
    <row r="451" spans="1:16" s="16" customFormat="1" ht="13.5" customHeight="1">
      <c r="A451" s="159" t="s">
        <v>1395</v>
      </c>
      <c r="B451" s="159" t="s">
        <v>111</v>
      </c>
      <c r="C451" s="159" t="s">
        <v>1387</v>
      </c>
      <c r="D451" s="16" t="s">
        <v>1396</v>
      </c>
      <c r="E451" s="160" t="s">
        <v>1397</v>
      </c>
      <c r="F451" s="159" t="s">
        <v>48</v>
      </c>
      <c r="G451" s="161">
        <v>0</v>
      </c>
      <c r="H451" s="162">
        <v>0</v>
      </c>
      <c r="I451" s="162">
        <f>ROUND(G451*H451,2)</f>
        <v>0</v>
      </c>
      <c r="J451" s="163">
        <v>0</v>
      </c>
      <c r="K451" s="161">
        <f>G451*J451</f>
        <v>0</v>
      </c>
      <c r="L451" s="163">
        <v>0</v>
      </c>
      <c r="M451" s="161">
        <f>G451*L451</f>
        <v>0</v>
      </c>
      <c r="N451" s="164">
        <v>20</v>
      </c>
      <c r="O451" s="165">
        <v>16</v>
      </c>
      <c r="P451" s="16" t="s">
        <v>116</v>
      </c>
    </row>
    <row r="452" spans="2:16" s="139" customFormat="1" ht="12.75" customHeight="1">
      <c r="B452" s="140" t="s">
        <v>65</v>
      </c>
      <c r="D452" s="141" t="s">
        <v>1398</v>
      </c>
      <c r="E452" s="141" t="s">
        <v>1399</v>
      </c>
      <c r="I452" s="142">
        <f>SUM(I453:I461)</f>
        <v>0</v>
      </c>
      <c r="K452" s="143">
        <f>SUM(K453:K461)</f>
        <v>1.02580589</v>
      </c>
      <c r="M452" s="143">
        <f>SUM(M453:M461)</f>
        <v>0</v>
      </c>
      <c r="P452" s="141" t="s">
        <v>109</v>
      </c>
    </row>
    <row r="453" spans="1:16" s="16" customFormat="1" ht="24" customHeight="1">
      <c r="A453" s="159" t="s">
        <v>1400</v>
      </c>
      <c r="B453" s="159" t="s">
        <v>111</v>
      </c>
      <c r="C453" s="159" t="s">
        <v>1398</v>
      </c>
      <c r="D453" s="16" t="s">
        <v>1401</v>
      </c>
      <c r="E453" s="160" t="s">
        <v>1402</v>
      </c>
      <c r="F453" s="159" t="s">
        <v>196</v>
      </c>
      <c r="G453" s="161">
        <v>29.36</v>
      </c>
      <c r="H453" s="162">
        <v>0</v>
      </c>
      <c r="I453" s="162">
        <f aca="true" t="shared" si="54" ref="I453:I461">ROUND(G453*H453,2)</f>
        <v>0</v>
      </c>
      <c r="J453" s="163">
        <v>0.00034</v>
      </c>
      <c r="K453" s="161">
        <f aca="true" t="shared" si="55" ref="K453:K461">G453*J453</f>
        <v>0.0099824</v>
      </c>
      <c r="L453" s="163">
        <v>0</v>
      </c>
      <c r="M453" s="161">
        <f aca="true" t="shared" si="56" ref="M453:M461">G453*L453</f>
        <v>0</v>
      </c>
      <c r="N453" s="164">
        <v>20</v>
      </c>
      <c r="O453" s="165">
        <v>16</v>
      </c>
      <c r="P453" s="16" t="s">
        <v>116</v>
      </c>
    </row>
    <row r="454" spans="1:16" s="16" customFormat="1" ht="13.5" customHeight="1">
      <c r="A454" s="166" t="s">
        <v>1403</v>
      </c>
      <c r="B454" s="166" t="s">
        <v>219</v>
      </c>
      <c r="C454" s="166" t="s">
        <v>220</v>
      </c>
      <c r="D454" s="167" t="s">
        <v>1404</v>
      </c>
      <c r="E454" s="168" t="s">
        <v>1405</v>
      </c>
      <c r="F454" s="166" t="s">
        <v>183</v>
      </c>
      <c r="G454" s="169">
        <v>152.672</v>
      </c>
      <c r="H454" s="170">
        <v>0</v>
      </c>
      <c r="I454" s="170">
        <f t="shared" si="54"/>
        <v>0</v>
      </c>
      <c r="J454" s="171">
        <v>0.00018</v>
      </c>
      <c r="K454" s="169">
        <f t="shared" si="55"/>
        <v>0.027480960000000002</v>
      </c>
      <c r="L454" s="171">
        <v>0</v>
      </c>
      <c r="M454" s="169">
        <f t="shared" si="56"/>
        <v>0</v>
      </c>
      <c r="N454" s="172">
        <v>20</v>
      </c>
      <c r="O454" s="173">
        <v>32</v>
      </c>
      <c r="P454" s="167" t="s">
        <v>116</v>
      </c>
    </row>
    <row r="455" spans="1:16" s="16" customFormat="1" ht="24" customHeight="1">
      <c r="A455" s="159" t="s">
        <v>1406</v>
      </c>
      <c r="B455" s="159" t="s">
        <v>111</v>
      </c>
      <c r="C455" s="159" t="s">
        <v>1398</v>
      </c>
      <c r="D455" s="16" t="s">
        <v>1407</v>
      </c>
      <c r="E455" s="160" t="s">
        <v>1408</v>
      </c>
      <c r="F455" s="159" t="s">
        <v>155</v>
      </c>
      <c r="G455" s="161">
        <v>238.881</v>
      </c>
      <c r="H455" s="162">
        <v>0</v>
      </c>
      <c r="I455" s="162">
        <f t="shared" si="54"/>
        <v>0</v>
      </c>
      <c r="J455" s="163">
        <v>0.003</v>
      </c>
      <c r="K455" s="161">
        <f t="shared" si="55"/>
        <v>0.716643</v>
      </c>
      <c r="L455" s="163">
        <v>0</v>
      </c>
      <c r="M455" s="161">
        <f t="shared" si="56"/>
        <v>0</v>
      </c>
      <c r="N455" s="164">
        <v>20</v>
      </c>
      <c r="O455" s="165">
        <v>16</v>
      </c>
      <c r="P455" s="16" t="s">
        <v>116</v>
      </c>
    </row>
    <row r="456" spans="1:16" s="16" customFormat="1" ht="13.5" customHeight="1">
      <c r="A456" s="166" t="s">
        <v>1409</v>
      </c>
      <c r="B456" s="166" t="s">
        <v>219</v>
      </c>
      <c r="C456" s="166" t="s">
        <v>220</v>
      </c>
      <c r="D456" s="167" t="s">
        <v>1410</v>
      </c>
      <c r="E456" s="168" t="s">
        <v>1411</v>
      </c>
      <c r="F456" s="166" t="s">
        <v>155</v>
      </c>
      <c r="G456" s="169">
        <v>248.436</v>
      </c>
      <c r="H456" s="170">
        <v>0</v>
      </c>
      <c r="I456" s="170">
        <f t="shared" si="54"/>
        <v>0</v>
      </c>
      <c r="J456" s="171">
        <v>0</v>
      </c>
      <c r="K456" s="169">
        <f t="shared" si="55"/>
        <v>0</v>
      </c>
      <c r="L456" s="171">
        <v>0</v>
      </c>
      <c r="M456" s="169">
        <f t="shared" si="56"/>
        <v>0</v>
      </c>
      <c r="N456" s="172">
        <v>20</v>
      </c>
      <c r="O456" s="173">
        <v>32</v>
      </c>
      <c r="P456" s="167" t="s">
        <v>116</v>
      </c>
    </row>
    <row r="457" spans="1:16" s="16" customFormat="1" ht="13.5" customHeight="1">
      <c r="A457" s="159" t="s">
        <v>1412</v>
      </c>
      <c r="B457" s="159" t="s">
        <v>111</v>
      </c>
      <c r="C457" s="159" t="s">
        <v>1398</v>
      </c>
      <c r="D457" s="16" t="s">
        <v>1413</v>
      </c>
      <c r="E457" s="160" t="s">
        <v>1414</v>
      </c>
      <c r="F457" s="159" t="s">
        <v>155</v>
      </c>
      <c r="G457" s="161">
        <v>91.653</v>
      </c>
      <c r="H457" s="162">
        <v>0</v>
      </c>
      <c r="I457" s="162">
        <f t="shared" si="54"/>
        <v>0</v>
      </c>
      <c r="J457" s="163">
        <v>0</v>
      </c>
      <c r="K457" s="161">
        <f t="shared" si="55"/>
        <v>0</v>
      </c>
      <c r="L457" s="163">
        <v>0</v>
      </c>
      <c r="M457" s="161">
        <f t="shared" si="56"/>
        <v>0</v>
      </c>
      <c r="N457" s="164">
        <v>20</v>
      </c>
      <c r="O457" s="165">
        <v>16</v>
      </c>
      <c r="P457" s="16" t="s">
        <v>116</v>
      </c>
    </row>
    <row r="458" spans="1:16" s="16" customFormat="1" ht="24" customHeight="1">
      <c r="A458" s="159" t="s">
        <v>1415</v>
      </c>
      <c r="B458" s="159" t="s">
        <v>111</v>
      </c>
      <c r="C458" s="159" t="s">
        <v>1398</v>
      </c>
      <c r="D458" s="16" t="s">
        <v>1416</v>
      </c>
      <c r="E458" s="160" t="s">
        <v>1417</v>
      </c>
      <c r="F458" s="159" t="s">
        <v>155</v>
      </c>
      <c r="G458" s="161">
        <v>238.881</v>
      </c>
      <c r="H458" s="162">
        <v>0</v>
      </c>
      <c r="I458" s="162">
        <f t="shared" si="54"/>
        <v>0</v>
      </c>
      <c r="J458" s="163">
        <v>0.00093</v>
      </c>
      <c r="K458" s="161">
        <f t="shared" si="55"/>
        <v>0.22215933000000002</v>
      </c>
      <c r="L458" s="163">
        <v>0</v>
      </c>
      <c r="M458" s="161">
        <f t="shared" si="56"/>
        <v>0</v>
      </c>
      <c r="N458" s="164">
        <v>20</v>
      </c>
      <c r="O458" s="165">
        <v>16</v>
      </c>
      <c r="P458" s="16" t="s">
        <v>116</v>
      </c>
    </row>
    <row r="459" spans="1:16" s="16" customFormat="1" ht="13.5" customHeight="1">
      <c r="A459" s="159" t="s">
        <v>1418</v>
      </c>
      <c r="B459" s="159" t="s">
        <v>111</v>
      </c>
      <c r="C459" s="159" t="s">
        <v>1398</v>
      </c>
      <c r="D459" s="16" t="s">
        <v>1419</v>
      </c>
      <c r="E459" s="160" t="s">
        <v>1420</v>
      </c>
      <c r="F459" s="159" t="s">
        <v>196</v>
      </c>
      <c r="G459" s="161">
        <v>61.2</v>
      </c>
      <c r="H459" s="162">
        <v>0</v>
      </c>
      <c r="I459" s="162">
        <f t="shared" si="54"/>
        <v>0</v>
      </c>
      <c r="J459" s="163">
        <v>0.00031</v>
      </c>
      <c r="K459" s="161">
        <f t="shared" si="55"/>
        <v>0.018972</v>
      </c>
      <c r="L459" s="163">
        <v>0</v>
      </c>
      <c r="M459" s="161">
        <f t="shared" si="56"/>
        <v>0</v>
      </c>
      <c r="N459" s="164">
        <v>20</v>
      </c>
      <c r="O459" s="165">
        <v>16</v>
      </c>
      <c r="P459" s="16" t="s">
        <v>116</v>
      </c>
    </row>
    <row r="460" spans="1:16" s="16" customFormat="1" ht="13.5" customHeight="1">
      <c r="A460" s="159" t="s">
        <v>1421</v>
      </c>
      <c r="B460" s="159" t="s">
        <v>111</v>
      </c>
      <c r="C460" s="159" t="s">
        <v>1398</v>
      </c>
      <c r="D460" s="16" t="s">
        <v>1422</v>
      </c>
      <c r="E460" s="160" t="s">
        <v>1423</v>
      </c>
      <c r="F460" s="159" t="s">
        <v>196</v>
      </c>
      <c r="G460" s="161">
        <v>117.57</v>
      </c>
      <c r="H460" s="162">
        <v>0</v>
      </c>
      <c r="I460" s="162">
        <f t="shared" si="54"/>
        <v>0</v>
      </c>
      <c r="J460" s="163">
        <v>0.00026</v>
      </c>
      <c r="K460" s="161">
        <f t="shared" si="55"/>
        <v>0.030568199999999997</v>
      </c>
      <c r="L460" s="163">
        <v>0</v>
      </c>
      <c r="M460" s="161">
        <f t="shared" si="56"/>
        <v>0</v>
      </c>
      <c r="N460" s="164">
        <v>20</v>
      </c>
      <c r="O460" s="165">
        <v>16</v>
      </c>
      <c r="P460" s="16" t="s">
        <v>116</v>
      </c>
    </row>
    <row r="461" spans="1:16" s="16" customFormat="1" ht="13.5" customHeight="1">
      <c r="A461" s="159" t="s">
        <v>1424</v>
      </c>
      <c r="B461" s="159" t="s">
        <v>111</v>
      </c>
      <c r="C461" s="159" t="s">
        <v>1398</v>
      </c>
      <c r="D461" s="16" t="s">
        <v>1425</v>
      </c>
      <c r="E461" s="160" t="s">
        <v>1426</v>
      </c>
      <c r="F461" s="159" t="s">
        <v>48</v>
      </c>
      <c r="G461" s="161">
        <v>0</v>
      </c>
      <c r="H461" s="162">
        <v>0</v>
      </c>
      <c r="I461" s="162">
        <f t="shared" si="54"/>
        <v>0</v>
      </c>
      <c r="J461" s="163">
        <v>0</v>
      </c>
      <c r="K461" s="161">
        <f t="shared" si="55"/>
        <v>0</v>
      </c>
      <c r="L461" s="163">
        <v>0</v>
      </c>
      <c r="M461" s="161">
        <f t="shared" si="56"/>
        <v>0</v>
      </c>
      <c r="N461" s="164">
        <v>20</v>
      </c>
      <c r="O461" s="165">
        <v>16</v>
      </c>
      <c r="P461" s="16" t="s">
        <v>116</v>
      </c>
    </row>
    <row r="462" spans="2:16" s="139" customFormat="1" ht="12.75" customHeight="1">
      <c r="B462" s="140" t="s">
        <v>65</v>
      </c>
      <c r="D462" s="141" t="s">
        <v>1427</v>
      </c>
      <c r="E462" s="141" t="s">
        <v>1428</v>
      </c>
      <c r="I462" s="142">
        <f>SUM(I463:I475)</f>
        <v>0</v>
      </c>
      <c r="K462" s="143">
        <f>SUM(K463:K475)</f>
        <v>0.33241465000000003</v>
      </c>
      <c r="M462" s="143">
        <f>SUM(M463:M475)</f>
        <v>0</v>
      </c>
      <c r="P462" s="141" t="s">
        <v>109</v>
      </c>
    </row>
    <row r="463" spans="1:16" s="16" customFormat="1" ht="13.5" customHeight="1">
      <c r="A463" s="159" t="s">
        <v>1429</v>
      </c>
      <c r="B463" s="159" t="s">
        <v>111</v>
      </c>
      <c r="C463" s="159" t="s">
        <v>1427</v>
      </c>
      <c r="D463" s="16" t="s">
        <v>1430</v>
      </c>
      <c r="E463" s="160" t="s">
        <v>1431</v>
      </c>
      <c r="F463" s="159" t="s">
        <v>155</v>
      </c>
      <c r="G463" s="161">
        <v>1</v>
      </c>
      <c r="H463" s="162">
        <v>0</v>
      </c>
      <c r="I463" s="162">
        <f aca="true" t="shared" si="57" ref="I463:I475">ROUND(G463*H463,2)</f>
        <v>0</v>
      </c>
      <c r="J463" s="163">
        <v>0.0003</v>
      </c>
      <c r="K463" s="161">
        <f aca="true" t="shared" si="58" ref="K463:K475">G463*J463</f>
        <v>0.0003</v>
      </c>
      <c r="L463" s="163">
        <v>0</v>
      </c>
      <c r="M463" s="161">
        <f aca="true" t="shared" si="59" ref="M463:M475">G463*L463</f>
        <v>0</v>
      </c>
      <c r="N463" s="164">
        <v>20</v>
      </c>
      <c r="O463" s="165">
        <v>16</v>
      </c>
      <c r="P463" s="16" t="s">
        <v>116</v>
      </c>
    </row>
    <row r="464" spans="1:16" s="16" customFormat="1" ht="24" customHeight="1">
      <c r="A464" s="159" t="s">
        <v>1432</v>
      </c>
      <c r="B464" s="159" t="s">
        <v>111</v>
      </c>
      <c r="C464" s="159" t="s">
        <v>1427</v>
      </c>
      <c r="D464" s="16" t="s">
        <v>1433</v>
      </c>
      <c r="E464" s="160" t="s">
        <v>1434</v>
      </c>
      <c r="F464" s="159" t="s">
        <v>155</v>
      </c>
      <c r="G464" s="161">
        <v>24.988</v>
      </c>
      <c r="H464" s="162">
        <v>0</v>
      </c>
      <c r="I464" s="162">
        <f t="shared" si="57"/>
        <v>0</v>
      </c>
      <c r="J464" s="163">
        <v>0.00066</v>
      </c>
      <c r="K464" s="161">
        <f t="shared" si="58"/>
        <v>0.01649208</v>
      </c>
      <c r="L464" s="163">
        <v>0</v>
      </c>
      <c r="M464" s="161">
        <f t="shared" si="59"/>
        <v>0</v>
      </c>
      <c r="N464" s="164">
        <v>20</v>
      </c>
      <c r="O464" s="165">
        <v>16</v>
      </c>
      <c r="P464" s="16" t="s">
        <v>116</v>
      </c>
    </row>
    <row r="465" spans="1:16" s="16" customFormat="1" ht="13.5" customHeight="1">
      <c r="A465" s="159" t="s">
        <v>1435</v>
      </c>
      <c r="B465" s="159" t="s">
        <v>111</v>
      </c>
      <c r="C465" s="159" t="s">
        <v>1427</v>
      </c>
      <c r="D465" s="16" t="s">
        <v>1436</v>
      </c>
      <c r="E465" s="160" t="s">
        <v>1437</v>
      </c>
      <c r="F465" s="159" t="s">
        <v>155</v>
      </c>
      <c r="G465" s="161">
        <v>59.226</v>
      </c>
      <c r="H465" s="162">
        <v>0</v>
      </c>
      <c r="I465" s="162">
        <f t="shared" si="57"/>
        <v>0</v>
      </c>
      <c r="J465" s="163">
        <v>0.00021</v>
      </c>
      <c r="K465" s="161">
        <f t="shared" si="58"/>
        <v>0.012437460000000001</v>
      </c>
      <c r="L465" s="163">
        <v>0</v>
      </c>
      <c r="M465" s="161">
        <f t="shared" si="59"/>
        <v>0</v>
      </c>
      <c r="N465" s="164">
        <v>20</v>
      </c>
      <c r="O465" s="165">
        <v>16</v>
      </c>
      <c r="P465" s="16" t="s">
        <v>116</v>
      </c>
    </row>
    <row r="466" spans="1:16" s="16" customFormat="1" ht="24" customHeight="1">
      <c r="A466" s="159" t="s">
        <v>1438</v>
      </c>
      <c r="B466" s="159" t="s">
        <v>111</v>
      </c>
      <c r="C466" s="159" t="s">
        <v>1427</v>
      </c>
      <c r="D466" s="16" t="s">
        <v>1439</v>
      </c>
      <c r="E466" s="160" t="s">
        <v>1440</v>
      </c>
      <c r="F466" s="159" t="s">
        <v>155</v>
      </c>
      <c r="G466" s="161">
        <v>4.706</v>
      </c>
      <c r="H466" s="162">
        <v>0</v>
      </c>
      <c r="I466" s="162">
        <f t="shared" si="57"/>
        <v>0</v>
      </c>
      <c r="J466" s="163">
        <v>0</v>
      </c>
      <c r="K466" s="161">
        <f t="shared" si="58"/>
        <v>0</v>
      </c>
      <c r="L466" s="163">
        <v>0</v>
      </c>
      <c r="M466" s="161">
        <f t="shared" si="59"/>
        <v>0</v>
      </c>
      <c r="N466" s="164">
        <v>20</v>
      </c>
      <c r="O466" s="165">
        <v>16</v>
      </c>
      <c r="P466" s="16" t="s">
        <v>116</v>
      </c>
    </row>
    <row r="467" spans="1:16" s="16" customFormat="1" ht="24" customHeight="1">
      <c r="A467" s="159" t="s">
        <v>1441</v>
      </c>
      <c r="B467" s="159" t="s">
        <v>111</v>
      </c>
      <c r="C467" s="159" t="s">
        <v>1427</v>
      </c>
      <c r="D467" s="16" t="s">
        <v>1442</v>
      </c>
      <c r="E467" s="160" t="s">
        <v>1443</v>
      </c>
      <c r="F467" s="159" t="s">
        <v>155</v>
      </c>
      <c r="G467" s="161">
        <v>48.391</v>
      </c>
      <c r="H467" s="162">
        <v>0</v>
      </c>
      <c r="I467" s="162">
        <f t="shared" si="57"/>
        <v>0</v>
      </c>
      <c r="J467" s="163">
        <v>0</v>
      </c>
      <c r="K467" s="161">
        <f t="shared" si="58"/>
        <v>0</v>
      </c>
      <c r="L467" s="163">
        <v>0</v>
      </c>
      <c r="M467" s="161">
        <f t="shared" si="59"/>
        <v>0</v>
      </c>
      <c r="N467" s="164">
        <v>20</v>
      </c>
      <c r="O467" s="165">
        <v>16</v>
      </c>
      <c r="P467" s="16" t="s">
        <v>116</v>
      </c>
    </row>
    <row r="468" spans="1:16" s="16" customFormat="1" ht="13.5" customHeight="1">
      <c r="A468" s="159" t="s">
        <v>1444</v>
      </c>
      <c r="B468" s="159" t="s">
        <v>111</v>
      </c>
      <c r="C468" s="159" t="s">
        <v>1427</v>
      </c>
      <c r="D468" s="16" t="s">
        <v>1445</v>
      </c>
      <c r="E468" s="160" t="s">
        <v>1446</v>
      </c>
      <c r="F468" s="159" t="s">
        <v>155</v>
      </c>
      <c r="G468" s="161">
        <v>959.808</v>
      </c>
      <c r="H468" s="162">
        <v>0</v>
      </c>
      <c r="I468" s="162">
        <f t="shared" si="57"/>
        <v>0</v>
      </c>
      <c r="J468" s="163">
        <v>0</v>
      </c>
      <c r="K468" s="161">
        <f t="shared" si="58"/>
        <v>0</v>
      </c>
      <c r="L468" s="163">
        <v>0</v>
      </c>
      <c r="M468" s="161">
        <f t="shared" si="59"/>
        <v>0</v>
      </c>
      <c r="N468" s="164">
        <v>20</v>
      </c>
      <c r="O468" s="165">
        <v>16</v>
      </c>
      <c r="P468" s="16" t="s">
        <v>116</v>
      </c>
    </row>
    <row r="469" spans="1:16" s="16" customFormat="1" ht="24" customHeight="1">
      <c r="A469" s="159" t="s">
        <v>1447</v>
      </c>
      <c r="B469" s="159" t="s">
        <v>111</v>
      </c>
      <c r="C469" s="159" t="s">
        <v>1427</v>
      </c>
      <c r="D469" s="16" t="s">
        <v>1448</v>
      </c>
      <c r="E469" s="160" t="s">
        <v>1449</v>
      </c>
      <c r="F469" s="159" t="s">
        <v>155</v>
      </c>
      <c r="G469" s="161">
        <v>472.59</v>
      </c>
      <c r="H469" s="162">
        <v>0</v>
      </c>
      <c r="I469" s="162">
        <f t="shared" si="57"/>
        <v>0</v>
      </c>
      <c r="J469" s="163">
        <v>0.00034</v>
      </c>
      <c r="K469" s="161">
        <f t="shared" si="58"/>
        <v>0.1606806</v>
      </c>
      <c r="L469" s="163">
        <v>0</v>
      </c>
      <c r="M469" s="161">
        <f t="shared" si="59"/>
        <v>0</v>
      </c>
      <c r="N469" s="164">
        <v>20</v>
      </c>
      <c r="O469" s="165">
        <v>16</v>
      </c>
      <c r="P469" s="16" t="s">
        <v>116</v>
      </c>
    </row>
    <row r="470" spans="1:16" s="16" customFormat="1" ht="24" customHeight="1">
      <c r="A470" s="159" t="s">
        <v>1450</v>
      </c>
      <c r="B470" s="159" t="s">
        <v>111</v>
      </c>
      <c r="C470" s="159" t="s">
        <v>1427</v>
      </c>
      <c r="D470" s="16" t="s">
        <v>1451</v>
      </c>
      <c r="E470" s="160" t="s">
        <v>1452</v>
      </c>
      <c r="F470" s="159" t="s">
        <v>155</v>
      </c>
      <c r="G470" s="161">
        <v>51.127</v>
      </c>
      <c r="H470" s="162">
        <v>0</v>
      </c>
      <c r="I470" s="162">
        <f t="shared" si="57"/>
        <v>0</v>
      </c>
      <c r="J470" s="163">
        <v>0.00051</v>
      </c>
      <c r="K470" s="161">
        <f t="shared" si="58"/>
        <v>0.026074770000000004</v>
      </c>
      <c r="L470" s="163">
        <v>0</v>
      </c>
      <c r="M470" s="161">
        <f t="shared" si="59"/>
        <v>0</v>
      </c>
      <c r="N470" s="164">
        <v>20</v>
      </c>
      <c r="O470" s="165">
        <v>16</v>
      </c>
      <c r="P470" s="16" t="s">
        <v>116</v>
      </c>
    </row>
    <row r="471" spans="1:16" s="16" customFormat="1" ht="24" customHeight="1">
      <c r="A471" s="159" t="s">
        <v>1453</v>
      </c>
      <c r="B471" s="159" t="s">
        <v>111</v>
      </c>
      <c r="C471" s="159" t="s">
        <v>1427</v>
      </c>
      <c r="D471" s="16" t="s">
        <v>1454</v>
      </c>
      <c r="E471" s="160" t="s">
        <v>1455</v>
      </c>
      <c r="F471" s="159" t="s">
        <v>155</v>
      </c>
      <c r="G471" s="161">
        <v>184.157</v>
      </c>
      <c r="H471" s="162">
        <v>0</v>
      </c>
      <c r="I471" s="162">
        <f t="shared" si="57"/>
        <v>0</v>
      </c>
      <c r="J471" s="163">
        <v>0.00032</v>
      </c>
      <c r="K471" s="161">
        <f t="shared" si="58"/>
        <v>0.05893024000000001</v>
      </c>
      <c r="L471" s="163">
        <v>0</v>
      </c>
      <c r="M471" s="161">
        <f t="shared" si="59"/>
        <v>0</v>
      </c>
      <c r="N471" s="164">
        <v>20</v>
      </c>
      <c r="O471" s="165">
        <v>16</v>
      </c>
      <c r="P471" s="16" t="s">
        <v>116</v>
      </c>
    </row>
    <row r="472" spans="1:16" s="16" customFormat="1" ht="24" customHeight="1">
      <c r="A472" s="159" t="s">
        <v>1456</v>
      </c>
      <c r="B472" s="159" t="s">
        <v>111</v>
      </c>
      <c r="C472" s="159" t="s">
        <v>1427</v>
      </c>
      <c r="D472" s="16" t="s">
        <v>1457</v>
      </c>
      <c r="E472" s="160" t="s">
        <v>1458</v>
      </c>
      <c r="F472" s="159" t="s">
        <v>155</v>
      </c>
      <c r="G472" s="161">
        <v>5.853</v>
      </c>
      <c r="H472" s="162">
        <v>0</v>
      </c>
      <c r="I472" s="162">
        <f t="shared" si="57"/>
        <v>0</v>
      </c>
      <c r="J472" s="163">
        <v>0.0005</v>
      </c>
      <c r="K472" s="161">
        <f t="shared" si="58"/>
        <v>0.0029265</v>
      </c>
      <c r="L472" s="163">
        <v>0</v>
      </c>
      <c r="M472" s="161">
        <f t="shared" si="59"/>
        <v>0</v>
      </c>
      <c r="N472" s="164">
        <v>20</v>
      </c>
      <c r="O472" s="165">
        <v>16</v>
      </c>
      <c r="P472" s="16" t="s">
        <v>116</v>
      </c>
    </row>
    <row r="473" spans="1:16" s="16" customFormat="1" ht="24" customHeight="1">
      <c r="A473" s="159" t="s">
        <v>1459</v>
      </c>
      <c r="B473" s="159" t="s">
        <v>111</v>
      </c>
      <c r="C473" s="159" t="s">
        <v>1427</v>
      </c>
      <c r="D473" s="16" t="s">
        <v>1460</v>
      </c>
      <c r="E473" s="160" t="s">
        <v>1461</v>
      </c>
      <c r="F473" s="159" t="s">
        <v>155</v>
      </c>
      <c r="G473" s="161">
        <v>950.564</v>
      </c>
      <c r="H473" s="162">
        <v>0</v>
      </c>
      <c r="I473" s="162">
        <f t="shared" si="57"/>
        <v>0</v>
      </c>
      <c r="J473" s="163">
        <v>5E-05</v>
      </c>
      <c r="K473" s="161">
        <f t="shared" si="58"/>
        <v>0.0475282</v>
      </c>
      <c r="L473" s="163">
        <v>0</v>
      </c>
      <c r="M473" s="161">
        <f t="shared" si="59"/>
        <v>0</v>
      </c>
      <c r="N473" s="164">
        <v>20</v>
      </c>
      <c r="O473" s="165">
        <v>16</v>
      </c>
      <c r="P473" s="16" t="s">
        <v>116</v>
      </c>
    </row>
    <row r="474" spans="1:16" s="16" customFormat="1" ht="24" customHeight="1">
      <c r="A474" s="159" t="s">
        <v>1462</v>
      </c>
      <c r="B474" s="159" t="s">
        <v>111</v>
      </c>
      <c r="C474" s="159" t="s">
        <v>1427</v>
      </c>
      <c r="D474" s="16" t="s">
        <v>1463</v>
      </c>
      <c r="E474" s="160" t="s">
        <v>1464</v>
      </c>
      <c r="F474" s="159" t="s">
        <v>155</v>
      </c>
      <c r="G474" s="161">
        <v>6.48</v>
      </c>
      <c r="H474" s="162">
        <v>0</v>
      </c>
      <c r="I474" s="162">
        <f t="shared" si="57"/>
        <v>0</v>
      </c>
      <c r="J474" s="163">
        <v>5E-05</v>
      </c>
      <c r="K474" s="161">
        <f t="shared" si="58"/>
        <v>0.000324</v>
      </c>
      <c r="L474" s="163">
        <v>0</v>
      </c>
      <c r="M474" s="161">
        <f t="shared" si="59"/>
        <v>0</v>
      </c>
      <c r="N474" s="164">
        <v>20</v>
      </c>
      <c r="O474" s="165">
        <v>16</v>
      </c>
      <c r="P474" s="16" t="s">
        <v>116</v>
      </c>
    </row>
    <row r="475" spans="1:16" s="16" customFormat="1" ht="24" customHeight="1">
      <c r="A475" s="159" t="s">
        <v>1465</v>
      </c>
      <c r="B475" s="159" t="s">
        <v>111</v>
      </c>
      <c r="C475" s="159" t="s">
        <v>1427</v>
      </c>
      <c r="D475" s="16" t="s">
        <v>1466</v>
      </c>
      <c r="E475" s="160" t="s">
        <v>1467</v>
      </c>
      <c r="F475" s="159" t="s">
        <v>155</v>
      </c>
      <c r="G475" s="161">
        <v>42.005</v>
      </c>
      <c r="H475" s="162">
        <v>0</v>
      </c>
      <c r="I475" s="162">
        <f t="shared" si="57"/>
        <v>0</v>
      </c>
      <c r="J475" s="163">
        <v>0.00016</v>
      </c>
      <c r="K475" s="161">
        <f t="shared" si="58"/>
        <v>0.006720800000000001</v>
      </c>
      <c r="L475" s="163">
        <v>0</v>
      </c>
      <c r="M475" s="161">
        <f t="shared" si="59"/>
        <v>0</v>
      </c>
      <c r="N475" s="164">
        <v>20</v>
      </c>
      <c r="O475" s="165">
        <v>16</v>
      </c>
      <c r="P475" s="16" t="s">
        <v>116</v>
      </c>
    </row>
    <row r="476" spans="2:16" s="139" customFormat="1" ht="12.75" customHeight="1">
      <c r="B476" s="140" t="s">
        <v>65</v>
      </c>
      <c r="D476" s="141" t="s">
        <v>1468</v>
      </c>
      <c r="E476" s="141" t="s">
        <v>1469</v>
      </c>
      <c r="I476" s="142">
        <f>I477</f>
        <v>0</v>
      </c>
      <c r="K476" s="143">
        <f>K477</f>
        <v>0.61479696</v>
      </c>
      <c r="M476" s="143">
        <f>M477</f>
        <v>0</v>
      </c>
      <c r="P476" s="141" t="s">
        <v>109</v>
      </c>
    </row>
    <row r="477" spans="1:16" s="16" customFormat="1" ht="24" customHeight="1">
      <c r="A477" s="159" t="s">
        <v>1470</v>
      </c>
      <c r="B477" s="159" t="s">
        <v>111</v>
      </c>
      <c r="C477" s="159" t="s">
        <v>1468</v>
      </c>
      <c r="D477" s="16" t="s">
        <v>1471</v>
      </c>
      <c r="E477" s="160" t="s">
        <v>1472</v>
      </c>
      <c r="F477" s="159" t="s">
        <v>155</v>
      </c>
      <c r="G477" s="161">
        <v>1983.216</v>
      </c>
      <c r="H477" s="162">
        <v>0</v>
      </c>
      <c r="I477" s="162">
        <f>ROUND(G477*H477,2)</f>
        <v>0</v>
      </c>
      <c r="J477" s="163">
        <v>0.00031</v>
      </c>
      <c r="K477" s="161">
        <f>G477*J477</f>
        <v>0.61479696</v>
      </c>
      <c r="L477" s="163">
        <v>0</v>
      </c>
      <c r="M477" s="161">
        <f>G477*L477</f>
        <v>0</v>
      </c>
      <c r="N477" s="164">
        <v>20</v>
      </c>
      <c r="O477" s="165">
        <v>16</v>
      </c>
      <c r="P477" s="16" t="s">
        <v>116</v>
      </c>
    </row>
    <row r="478" spans="2:16" s="139" customFormat="1" ht="12.75" customHeight="1">
      <c r="B478" s="140" t="s">
        <v>65</v>
      </c>
      <c r="D478" s="141" t="s">
        <v>1473</v>
      </c>
      <c r="E478" s="141" t="s">
        <v>1474</v>
      </c>
      <c r="I478" s="142">
        <f>SUM(I479:I480)</f>
        <v>0</v>
      </c>
      <c r="K478" s="143">
        <f>SUM(K479:K480)</f>
        <v>0</v>
      </c>
      <c r="M478" s="143">
        <f>SUM(M479:M480)</f>
        <v>0</v>
      </c>
      <c r="P478" s="141" t="s">
        <v>109</v>
      </c>
    </row>
    <row r="479" spans="1:16" s="16" customFormat="1" ht="13.5" customHeight="1">
      <c r="A479" s="159" t="s">
        <v>1475</v>
      </c>
      <c r="B479" s="159" t="s">
        <v>111</v>
      </c>
      <c r="C479" s="159" t="s">
        <v>244</v>
      </c>
      <c r="D479" s="16" t="s">
        <v>1476</v>
      </c>
      <c r="E479" s="160" t="s">
        <v>1477</v>
      </c>
      <c r="F479" s="159" t="s">
        <v>247</v>
      </c>
      <c r="G479" s="161">
        <v>1</v>
      </c>
      <c r="H479" s="162">
        <v>0</v>
      </c>
      <c r="I479" s="162">
        <f>ROUND(G479*H479,2)</f>
        <v>0</v>
      </c>
      <c r="J479" s="163">
        <v>0</v>
      </c>
      <c r="K479" s="161">
        <f>G479*J479</f>
        <v>0</v>
      </c>
      <c r="L479" s="163">
        <v>0</v>
      </c>
      <c r="M479" s="161">
        <f>G479*L479</f>
        <v>0</v>
      </c>
      <c r="N479" s="164">
        <v>20</v>
      </c>
      <c r="O479" s="165">
        <v>16</v>
      </c>
      <c r="P479" s="16" t="s">
        <v>116</v>
      </c>
    </row>
    <row r="480" spans="1:16" s="16" customFormat="1" ht="13.5" customHeight="1">
      <c r="A480" s="159" t="s">
        <v>1478</v>
      </c>
      <c r="B480" s="159" t="s">
        <v>111</v>
      </c>
      <c r="C480" s="159" t="s">
        <v>244</v>
      </c>
      <c r="D480" s="16" t="s">
        <v>1479</v>
      </c>
      <c r="E480" s="160" t="s">
        <v>1480</v>
      </c>
      <c r="F480" s="159" t="s">
        <v>247</v>
      </c>
      <c r="G480" s="161">
        <v>1</v>
      </c>
      <c r="H480" s="162">
        <v>0</v>
      </c>
      <c r="I480" s="162">
        <f>ROUND(G480*H480,2)</f>
        <v>0</v>
      </c>
      <c r="J480" s="163">
        <v>0</v>
      </c>
      <c r="K480" s="161">
        <f>G480*J480</f>
        <v>0</v>
      </c>
      <c r="L480" s="163">
        <v>0</v>
      </c>
      <c r="M480" s="161">
        <f>G480*L480</f>
        <v>0</v>
      </c>
      <c r="N480" s="164">
        <v>20</v>
      </c>
      <c r="O480" s="165">
        <v>16</v>
      </c>
      <c r="P480" s="16" t="s">
        <v>116</v>
      </c>
    </row>
    <row r="481" spans="2:16" s="139" customFormat="1" ht="12.75" customHeight="1">
      <c r="B481" s="135" t="s">
        <v>65</v>
      </c>
      <c r="D481" s="136" t="s">
        <v>219</v>
      </c>
      <c r="E481" s="136" t="s">
        <v>1481</v>
      </c>
      <c r="I481" s="137">
        <f>I482+I484+I490</f>
        <v>0</v>
      </c>
      <c r="K481" s="138">
        <f>K482+K484+K490</f>
        <v>0</v>
      </c>
      <c r="M481" s="138">
        <f>M482+M484+M490</f>
        <v>0</v>
      </c>
      <c r="P481" s="136" t="s">
        <v>108</v>
      </c>
    </row>
    <row r="482" spans="2:16" s="139" customFormat="1" ht="12.75" customHeight="1">
      <c r="B482" s="140" t="s">
        <v>65</v>
      </c>
      <c r="D482" s="141" t="s">
        <v>1482</v>
      </c>
      <c r="E482" s="141" t="s">
        <v>1483</v>
      </c>
      <c r="I482" s="142">
        <f>I483</f>
        <v>0</v>
      </c>
      <c r="K482" s="143">
        <f>K483</f>
        <v>0</v>
      </c>
      <c r="M482" s="143">
        <f>M483</f>
        <v>0</v>
      </c>
      <c r="P482" s="141" t="s">
        <v>109</v>
      </c>
    </row>
    <row r="483" spans="1:16" s="16" customFormat="1" ht="13.5" customHeight="1">
      <c r="A483" s="159" t="s">
        <v>1484</v>
      </c>
      <c r="B483" s="159" t="s">
        <v>111</v>
      </c>
      <c r="C483" s="159" t="s">
        <v>244</v>
      </c>
      <c r="D483" s="16" t="s">
        <v>1485</v>
      </c>
      <c r="E483" s="160" t="s">
        <v>1486</v>
      </c>
      <c r="F483" s="159" t="s">
        <v>247</v>
      </c>
      <c r="G483" s="161">
        <v>1</v>
      </c>
      <c r="H483" s="162">
        <v>0</v>
      </c>
      <c r="I483" s="162">
        <f>ROUND(G483*H483,2)</f>
        <v>0</v>
      </c>
      <c r="J483" s="163">
        <v>0</v>
      </c>
      <c r="K483" s="161">
        <f>G483*J483</f>
        <v>0</v>
      </c>
      <c r="L483" s="163">
        <v>0</v>
      </c>
      <c r="M483" s="161">
        <f>G483*L483</f>
        <v>0</v>
      </c>
      <c r="N483" s="164">
        <v>20</v>
      </c>
      <c r="O483" s="165">
        <v>64</v>
      </c>
      <c r="P483" s="16" t="s">
        <v>116</v>
      </c>
    </row>
    <row r="484" spans="2:16" s="139" customFormat="1" ht="12.75" customHeight="1">
      <c r="B484" s="140" t="s">
        <v>65</v>
      </c>
      <c r="D484" s="141" t="s">
        <v>1487</v>
      </c>
      <c r="E484" s="141" t="s">
        <v>1488</v>
      </c>
      <c r="I484" s="142">
        <f>SUM(I485:I489)</f>
        <v>0</v>
      </c>
      <c r="K484" s="143">
        <f>SUM(K485:K489)</f>
        <v>0</v>
      </c>
      <c r="M484" s="143">
        <f>SUM(M485:M489)</f>
        <v>0</v>
      </c>
      <c r="P484" s="141" t="s">
        <v>109</v>
      </c>
    </row>
    <row r="485" spans="1:16" s="16" customFormat="1" ht="13.5" customHeight="1">
      <c r="A485" s="159" t="s">
        <v>1489</v>
      </c>
      <c r="B485" s="159" t="s">
        <v>111</v>
      </c>
      <c r="C485" s="159" t="s">
        <v>244</v>
      </c>
      <c r="D485" s="16" t="s">
        <v>1490</v>
      </c>
      <c r="E485" s="160" t="s">
        <v>1491</v>
      </c>
      <c r="F485" s="159" t="s">
        <v>247</v>
      </c>
      <c r="G485" s="161">
        <v>1</v>
      </c>
      <c r="H485" s="162">
        <v>0</v>
      </c>
      <c r="I485" s="162">
        <f>ROUND(G485*H485,2)</f>
        <v>0</v>
      </c>
      <c r="J485" s="163">
        <v>0</v>
      </c>
      <c r="K485" s="161">
        <f>G485*J485</f>
        <v>0</v>
      </c>
      <c r="L485" s="163">
        <v>0</v>
      </c>
      <c r="M485" s="161">
        <f>G485*L485</f>
        <v>0</v>
      </c>
      <c r="N485" s="164">
        <v>20</v>
      </c>
      <c r="O485" s="165">
        <v>64</v>
      </c>
      <c r="P485" s="16" t="s">
        <v>116</v>
      </c>
    </row>
    <row r="486" spans="1:16" s="16" customFormat="1" ht="13.5" customHeight="1">
      <c r="A486" s="159" t="s">
        <v>1492</v>
      </c>
      <c r="B486" s="159" t="s">
        <v>111</v>
      </c>
      <c r="C486" s="159" t="s">
        <v>244</v>
      </c>
      <c r="D486" s="16" t="s">
        <v>1493</v>
      </c>
      <c r="E486" s="160" t="s">
        <v>1494</v>
      </c>
      <c r="F486" s="159" t="s">
        <v>247</v>
      </c>
      <c r="G486" s="161">
        <v>1</v>
      </c>
      <c r="H486" s="162">
        <v>0</v>
      </c>
      <c r="I486" s="162">
        <f>ROUND(G486*H486,2)</f>
        <v>0</v>
      </c>
      <c r="J486" s="163">
        <v>0</v>
      </c>
      <c r="K486" s="161">
        <f>G486*J486</f>
        <v>0</v>
      </c>
      <c r="L486" s="163">
        <v>0</v>
      </c>
      <c r="M486" s="161">
        <f>G486*L486</f>
        <v>0</v>
      </c>
      <c r="N486" s="164">
        <v>20</v>
      </c>
      <c r="O486" s="165">
        <v>64</v>
      </c>
      <c r="P486" s="16" t="s">
        <v>116</v>
      </c>
    </row>
    <row r="487" spans="1:16" s="16" customFormat="1" ht="13.5" customHeight="1">
      <c r="A487" s="159" t="s">
        <v>1495</v>
      </c>
      <c r="B487" s="159" t="s">
        <v>111</v>
      </c>
      <c r="C487" s="159" t="s">
        <v>244</v>
      </c>
      <c r="D487" s="16" t="s">
        <v>1496</v>
      </c>
      <c r="E487" s="160" t="s">
        <v>1497</v>
      </c>
      <c r="F487" s="159" t="s">
        <v>247</v>
      </c>
      <c r="G487" s="161">
        <v>1</v>
      </c>
      <c r="H487" s="162">
        <v>0</v>
      </c>
      <c r="I487" s="162">
        <f>ROUND(G487*H487,2)</f>
        <v>0</v>
      </c>
      <c r="J487" s="163">
        <v>0</v>
      </c>
      <c r="K487" s="161">
        <f>G487*J487</f>
        <v>0</v>
      </c>
      <c r="L487" s="163">
        <v>0</v>
      </c>
      <c r="M487" s="161">
        <f>G487*L487</f>
        <v>0</v>
      </c>
      <c r="N487" s="164">
        <v>20</v>
      </c>
      <c r="O487" s="165">
        <v>64</v>
      </c>
      <c r="P487" s="16" t="s">
        <v>116</v>
      </c>
    </row>
    <row r="488" spans="1:16" s="16" customFormat="1" ht="13.5" customHeight="1">
      <c r="A488" s="159" t="s">
        <v>1498</v>
      </c>
      <c r="B488" s="159" t="s">
        <v>111</v>
      </c>
      <c r="C488" s="159" t="s">
        <v>244</v>
      </c>
      <c r="D488" s="16" t="s">
        <v>1499</v>
      </c>
      <c r="E488" s="160" t="s">
        <v>1500</v>
      </c>
      <c r="F488" s="159" t="s">
        <v>247</v>
      </c>
      <c r="G488" s="161">
        <v>1</v>
      </c>
      <c r="H488" s="162">
        <v>0</v>
      </c>
      <c r="I488" s="162">
        <f>ROUND(G488*H488,2)</f>
        <v>0</v>
      </c>
      <c r="J488" s="163">
        <v>0</v>
      </c>
      <c r="K488" s="161">
        <f>G488*J488</f>
        <v>0</v>
      </c>
      <c r="L488" s="163">
        <v>0</v>
      </c>
      <c r="M488" s="161">
        <f>G488*L488</f>
        <v>0</v>
      </c>
      <c r="N488" s="164">
        <v>20</v>
      </c>
      <c r="O488" s="165">
        <v>64</v>
      </c>
      <c r="P488" s="16" t="s">
        <v>116</v>
      </c>
    </row>
    <row r="489" spans="1:16" s="16" customFormat="1" ht="13.5" customHeight="1">
      <c r="A489" s="159" t="s">
        <v>1501</v>
      </c>
      <c r="B489" s="159" t="s">
        <v>111</v>
      </c>
      <c r="C489" s="159" t="s">
        <v>244</v>
      </c>
      <c r="D489" s="16" t="s">
        <v>1502</v>
      </c>
      <c r="E489" s="160" t="s">
        <v>1503</v>
      </c>
      <c r="F489" s="159" t="s">
        <v>247</v>
      </c>
      <c r="G489" s="161">
        <v>1</v>
      </c>
      <c r="H489" s="162">
        <v>0</v>
      </c>
      <c r="I489" s="162">
        <f>ROUND(G489*H489,2)</f>
        <v>0</v>
      </c>
      <c r="J489" s="163">
        <v>0</v>
      </c>
      <c r="K489" s="161">
        <f>G489*J489</f>
        <v>0</v>
      </c>
      <c r="L489" s="163">
        <v>0</v>
      </c>
      <c r="M489" s="161">
        <f>G489*L489</f>
        <v>0</v>
      </c>
      <c r="N489" s="164">
        <v>20</v>
      </c>
      <c r="O489" s="165">
        <v>64</v>
      </c>
      <c r="P489" s="16" t="s">
        <v>116</v>
      </c>
    </row>
    <row r="490" spans="2:16" s="139" customFormat="1" ht="12.75" customHeight="1">
      <c r="B490" s="140" t="s">
        <v>65</v>
      </c>
      <c r="D490" s="141" t="s">
        <v>1504</v>
      </c>
      <c r="E490" s="141" t="s">
        <v>1505</v>
      </c>
      <c r="I490" s="142">
        <f>I491</f>
        <v>0</v>
      </c>
      <c r="K490" s="143">
        <f>K491</f>
        <v>0</v>
      </c>
      <c r="M490" s="143">
        <f>M491</f>
        <v>0</v>
      </c>
      <c r="P490" s="141" t="s">
        <v>109</v>
      </c>
    </row>
    <row r="491" spans="1:16" s="16" customFormat="1" ht="13.5" customHeight="1">
      <c r="A491" s="159" t="s">
        <v>1506</v>
      </c>
      <c r="B491" s="159" t="s">
        <v>111</v>
      </c>
      <c r="C491" s="159" t="s">
        <v>244</v>
      </c>
      <c r="D491" s="16" t="s">
        <v>1507</v>
      </c>
      <c r="E491" s="160" t="s">
        <v>1508</v>
      </c>
      <c r="F491" s="159" t="s">
        <v>247</v>
      </c>
      <c r="G491" s="161">
        <v>1</v>
      </c>
      <c r="H491" s="162">
        <v>0</v>
      </c>
      <c r="I491" s="162">
        <f>ROUND(G491*H491,2)</f>
        <v>0</v>
      </c>
      <c r="J491" s="163">
        <v>0</v>
      </c>
      <c r="K491" s="161">
        <f>G491*J491</f>
        <v>0</v>
      </c>
      <c r="L491" s="163">
        <v>0</v>
      </c>
      <c r="M491" s="161">
        <f>G491*L491</f>
        <v>0</v>
      </c>
      <c r="N491" s="164">
        <v>20</v>
      </c>
      <c r="O491" s="165">
        <v>64</v>
      </c>
      <c r="P491" s="16" t="s">
        <v>116</v>
      </c>
    </row>
    <row r="492" spans="5:13" s="144" customFormat="1" ht="12.75" customHeight="1">
      <c r="E492" s="145" t="s">
        <v>91</v>
      </c>
      <c r="I492" s="146">
        <f>I14+I163+I481</f>
        <v>0</v>
      </c>
      <c r="K492" s="147">
        <f>K14+K163+K481</f>
        <v>226.86399067000005</v>
      </c>
      <c r="M492" s="147">
        <f>M14+M163+M481</f>
        <v>244.08799408</v>
      </c>
    </row>
  </sheetData>
  <sheetProtection selectLockedCells="1" selectUnlockedCells="1"/>
  <printOptions/>
  <pageMargins left="0.7874015748031497" right="0.7874015748031497" top="0.5905511811023623" bottom="0.5905511811023623" header="0.5118110236220472" footer="0.5118110236220472"/>
  <pageSetup fitToHeight="7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"/>
    </sheetView>
  </sheetViews>
  <sheetFormatPr defaultColWidth="9.00390625" defaultRowHeight="12.75" customHeight="1"/>
  <cols>
    <col min="1" max="16384" width="9.00390625" style="17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50"/>
  <sheetViews>
    <sheetView showGridLines="0" defaultGridColor="0" zoomScalePageLayoutView="0" colorId="8" workbookViewId="0" topLeftCell="A1723">
      <selection activeCell="A1" sqref="A1"/>
    </sheetView>
  </sheetViews>
  <sheetFormatPr defaultColWidth="8.421875" defaultRowHeight="12" customHeight="1"/>
  <cols>
    <col min="1" max="1" width="5.28125" style="175" customWidth="1"/>
    <col min="2" max="2" width="6.140625" style="176" customWidth="1"/>
    <col min="3" max="3" width="9.28125" style="176" customWidth="1"/>
    <col min="4" max="4" width="40.140625" style="176" customWidth="1"/>
    <col min="5" max="5" width="3.421875" style="176" customWidth="1"/>
    <col min="6" max="6" width="12.28125" style="177" customWidth="1"/>
    <col min="7" max="7" width="12.57421875" style="178" customWidth="1"/>
    <col min="8" max="8" width="15.421875" style="178" customWidth="1"/>
    <col min="9" max="16384" width="8.421875" style="179" customWidth="1"/>
  </cols>
  <sheetData>
    <row r="1" spans="1:8" s="183" customFormat="1" ht="19.5" customHeight="1">
      <c r="A1" s="180" t="s">
        <v>1509</v>
      </c>
      <c r="B1" s="181"/>
      <c r="C1" s="181"/>
      <c r="D1" s="181"/>
      <c r="E1" s="181"/>
      <c r="F1" s="182"/>
      <c r="G1" s="181"/>
      <c r="H1" s="181"/>
    </row>
    <row r="2" spans="1:8" s="183" customFormat="1" ht="12.75" customHeight="1">
      <c r="A2" s="184" t="s">
        <v>1510</v>
      </c>
      <c r="B2" s="185"/>
      <c r="C2" s="185"/>
      <c r="D2" s="185"/>
      <c r="E2" s="185"/>
      <c r="F2" s="182"/>
      <c r="G2" s="181"/>
      <c r="H2" s="181"/>
    </row>
    <row r="3" spans="1:8" s="183" customFormat="1" ht="12.75" customHeight="1">
      <c r="A3" s="184" t="s">
        <v>1511</v>
      </c>
      <c r="B3" s="185"/>
      <c r="C3" s="185"/>
      <c r="D3" s="185"/>
      <c r="E3" s="185"/>
      <c r="F3" s="182"/>
      <c r="G3" s="181"/>
      <c r="H3" s="181"/>
    </row>
    <row r="4" spans="1:8" s="183" customFormat="1" ht="12.75" customHeight="1">
      <c r="A4" s="184"/>
      <c r="B4" s="185"/>
      <c r="C4" s="184"/>
      <c r="D4" s="185"/>
      <c r="E4" s="185"/>
      <c r="F4" s="182"/>
      <c r="G4" s="181"/>
      <c r="H4" s="181"/>
    </row>
    <row r="5" spans="1:8" s="183" customFormat="1" ht="12.75" customHeight="1">
      <c r="A5" s="185" t="s">
        <v>1512</v>
      </c>
      <c r="B5" s="185"/>
      <c r="C5" s="185"/>
      <c r="D5" s="185"/>
      <c r="E5" s="185"/>
      <c r="F5" s="182"/>
      <c r="G5" s="181"/>
      <c r="H5" s="185" t="s">
        <v>1513</v>
      </c>
    </row>
    <row r="6" spans="1:8" s="183" customFormat="1" ht="6" customHeight="1">
      <c r="A6" s="181"/>
      <c r="B6" s="181"/>
      <c r="C6" s="181"/>
      <c r="D6" s="181"/>
      <c r="E6" s="181"/>
      <c r="F6" s="182"/>
      <c r="G6" s="181"/>
      <c r="H6" s="181"/>
    </row>
    <row r="7" spans="1:8" s="183" customFormat="1" ht="24" customHeight="1">
      <c r="A7" s="186" t="s">
        <v>94</v>
      </c>
      <c r="B7" s="186" t="s">
        <v>96</v>
      </c>
      <c r="C7" s="186" t="s">
        <v>97</v>
      </c>
      <c r="D7" s="186" t="s">
        <v>87</v>
      </c>
      <c r="E7" s="186" t="s">
        <v>98</v>
      </c>
      <c r="F7" s="187" t="s">
        <v>99</v>
      </c>
      <c r="G7" s="186" t="s">
        <v>1514</v>
      </c>
      <c r="H7" s="186" t="s">
        <v>1515</v>
      </c>
    </row>
    <row r="8" spans="1:8" s="183" customFormat="1" ht="12.75" customHeight="1">
      <c r="A8" s="186" t="s">
        <v>109</v>
      </c>
      <c r="B8" s="186" t="s">
        <v>116</v>
      </c>
      <c r="C8" s="186" t="s">
        <v>119</v>
      </c>
      <c r="D8" s="186" t="s">
        <v>122</v>
      </c>
      <c r="E8" s="186" t="s">
        <v>125</v>
      </c>
      <c r="F8" s="187" t="s">
        <v>128</v>
      </c>
      <c r="G8" s="186" t="s">
        <v>131</v>
      </c>
      <c r="H8" s="186" t="s">
        <v>134</v>
      </c>
    </row>
    <row r="9" spans="1:8" s="183" customFormat="1" ht="4.5" customHeight="1">
      <c r="A9" s="181"/>
      <c r="B9" s="181"/>
      <c r="C9" s="181"/>
      <c r="D9" s="181"/>
      <c r="E9" s="181"/>
      <c r="F9" s="182"/>
      <c r="G9" s="181"/>
      <c r="H9" s="181"/>
    </row>
    <row r="10" spans="1:8" s="183" customFormat="1" ht="21" customHeight="1">
      <c r="A10" s="188"/>
      <c r="B10" s="189"/>
      <c r="C10" s="189" t="s">
        <v>44</v>
      </c>
      <c r="D10" s="189" t="s">
        <v>107</v>
      </c>
      <c r="E10" s="189"/>
      <c r="F10" s="190"/>
      <c r="G10" s="191"/>
      <c r="H10" s="191"/>
    </row>
    <row r="11" spans="1:8" s="183" customFormat="1" ht="21" customHeight="1">
      <c r="A11" s="188"/>
      <c r="B11" s="189"/>
      <c r="C11" s="189" t="s">
        <v>109</v>
      </c>
      <c r="D11" s="189" t="s">
        <v>110</v>
      </c>
      <c r="E11" s="189"/>
      <c r="F11" s="190"/>
      <c r="G11" s="191"/>
      <c r="H11" s="191"/>
    </row>
    <row r="12" spans="1:8" s="183" customFormat="1" ht="13.5" customHeight="1">
      <c r="A12" s="192">
        <v>1</v>
      </c>
      <c r="B12" s="193" t="s">
        <v>112</v>
      </c>
      <c r="C12" s="193" t="s">
        <v>113</v>
      </c>
      <c r="D12" s="193" t="s">
        <v>114</v>
      </c>
      <c r="E12" s="193" t="s">
        <v>115</v>
      </c>
      <c r="F12" s="194">
        <v>1.218</v>
      </c>
      <c r="G12" s="195"/>
      <c r="H12" s="196"/>
    </row>
    <row r="13" spans="1:8" s="183" customFormat="1" ht="13.5" customHeight="1">
      <c r="A13" s="197"/>
      <c r="B13" s="198"/>
      <c r="C13" s="198"/>
      <c r="D13" s="198" t="s">
        <v>1516</v>
      </c>
      <c r="E13" s="198"/>
      <c r="F13" s="199">
        <v>0.678</v>
      </c>
      <c r="G13" s="200"/>
      <c r="H13" s="201"/>
    </row>
    <row r="14" spans="1:8" s="183" customFormat="1" ht="13.5" customHeight="1">
      <c r="A14" s="202"/>
      <c r="B14" s="203"/>
      <c r="C14" s="203"/>
      <c r="D14" s="203" t="s">
        <v>1517</v>
      </c>
      <c r="E14" s="203"/>
      <c r="F14" s="204">
        <v>0.54</v>
      </c>
      <c r="G14" s="205"/>
      <c r="H14" s="206"/>
    </row>
    <row r="15" spans="1:8" s="183" customFormat="1" ht="13.5" customHeight="1">
      <c r="A15" s="207"/>
      <c r="B15" s="208"/>
      <c r="C15" s="208" t="s">
        <v>1518</v>
      </c>
      <c r="D15" s="208" t="s">
        <v>1519</v>
      </c>
      <c r="E15" s="208"/>
      <c r="F15" s="209">
        <v>1.218</v>
      </c>
      <c r="G15" s="210"/>
      <c r="H15" s="211"/>
    </row>
    <row r="16" spans="1:8" s="183" customFormat="1" ht="13.5" customHeight="1">
      <c r="A16" s="192">
        <v>2</v>
      </c>
      <c r="B16" s="193" t="s">
        <v>112</v>
      </c>
      <c r="C16" s="193" t="s">
        <v>117</v>
      </c>
      <c r="D16" s="193" t="s">
        <v>118</v>
      </c>
      <c r="E16" s="193" t="s">
        <v>115</v>
      </c>
      <c r="F16" s="194">
        <v>33.49</v>
      </c>
      <c r="G16" s="195"/>
      <c r="H16" s="196"/>
    </row>
    <row r="17" spans="1:8" s="183" customFormat="1" ht="13.5" customHeight="1">
      <c r="A17" s="212"/>
      <c r="B17" s="213"/>
      <c r="C17" s="213"/>
      <c r="D17" s="213" t="s">
        <v>1520</v>
      </c>
      <c r="E17" s="213"/>
      <c r="F17" s="214"/>
      <c r="G17" s="215"/>
      <c r="H17" s="216"/>
    </row>
    <row r="18" spans="1:8" s="183" customFormat="1" ht="13.5" customHeight="1">
      <c r="A18" s="197"/>
      <c r="B18" s="198"/>
      <c r="C18" s="198"/>
      <c r="D18" s="198" t="s">
        <v>1521</v>
      </c>
      <c r="E18" s="198"/>
      <c r="F18" s="199">
        <v>15.1259</v>
      </c>
      <c r="G18" s="200"/>
      <c r="H18" s="201"/>
    </row>
    <row r="19" spans="1:8" s="183" customFormat="1" ht="13.5" customHeight="1">
      <c r="A19" s="217"/>
      <c r="B19" s="218"/>
      <c r="C19" s="218"/>
      <c r="D19" s="218" t="s">
        <v>1522</v>
      </c>
      <c r="E19" s="218"/>
      <c r="F19" s="219">
        <v>2.482</v>
      </c>
      <c r="G19" s="220"/>
      <c r="H19" s="221"/>
    </row>
    <row r="20" spans="1:8" s="183" customFormat="1" ht="13.5" customHeight="1">
      <c r="A20" s="217"/>
      <c r="B20" s="218"/>
      <c r="C20" s="218"/>
      <c r="D20" s="218" t="s">
        <v>1523</v>
      </c>
      <c r="E20" s="218"/>
      <c r="F20" s="219">
        <v>1.03615</v>
      </c>
      <c r="G20" s="220"/>
      <c r="H20" s="221"/>
    </row>
    <row r="21" spans="1:8" s="183" customFormat="1" ht="13.5" customHeight="1">
      <c r="A21" s="217"/>
      <c r="B21" s="218"/>
      <c r="C21" s="218"/>
      <c r="D21" s="218" t="s">
        <v>1524</v>
      </c>
      <c r="E21" s="218"/>
      <c r="F21" s="219">
        <v>1.734</v>
      </c>
      <c r="G21" s="220"/>
      <c r="H21" s="221"/>
    </row>
    <row r="22" spans="1:8" s="183" customFormat="1" ht="13.5" customHeight="1">
      <c r="A22" s="217"/>
      <c r="B22" s="218"/>
      <c r="C22" s="218"/>
      <c r="D22" s="218" t="s">
        <v>1525</v>
      </c>
      <c r="E22" s="218"/>
      <c r="F22" s="219">
        <v>7.999</v>
      </c>
      <c r="G22" s="220"/>
      <c r="H22" s="221"/>
    </row>
    <row r="23" spans="1:8" s="183" customFormat="1" ht="13.5" customHeight="1">
      <c r="A23" s="202"/>
      <c r="B23" s="203"/>
      <c r="C23" s="203"/>
      <c r="D23" s="203" t="s">
        <v>1526</v>
      </c>
      <c r="E23" s="203"/>
      <c r="F23" s="204">
        <v>5.1125375</v>
      </c>
      <c r="G23" s="205"/>
      <c r="H23" s="206"/>
    </row>
    <row r="24" spans="1:8" s="183" customFormat="1" ht="13.5" customHeight="1">
      <c r="A24" s="207"/>
      <c r="B24" s="208"/>
      <c r="C24" s="208" t="s">
        <v>1527</v>
      </c>
      <c r="D24" s="208" t="s">
        <v>1519</v>
      </c>
      <c r="E24" s="208"/>
      <c r="F24" s="209">
        <v>33.4895875</v>
      </c>
      <c r="G24" s="210"/>
      <c r="H24" s="211"/>
    </row>
    <row r="25" spans="1:8" s="183" customFormat="1" ht="24" customHeight="1">
      <c r="A25" s="192">
        <v>3</v>
      </c>
      <c r="B25" s="193" t="s">
        <v>112</v>
      </c>
      <c r="C25" s="193" t="s">
        <v>120</v>
      </c>
      <c r="D25" s="193" t="s">
        <v>121</v>
      </c>
      <c r="E25" s="193" t="s">
        <v>115</v>
      </c>
      <c r="F25" s="194">
        <v>36.396</v>
      </c>
      <c r="G25" s="195"/>
      <c r="H25" s="196"/>
    </row>
    <row r="26" spans="1:8" s="183" customFormat="1" ht="13.5" customHeight="1">
      <c r="A26" s="222"/>
      <c r="B26" s="223"/>
      <c r="C26" s="223"/>
      <c r="D26" s="223" t="s">
        <v>1528</v>
      </c>
      <c r="E26" s="223"/>
      <c r="F26" s="224">
        <v>36.3959875</v>
      </c>
      <c r="G26" s="225"/>
      <c r="H26" s="226"/>
    </row>
    <row r="27" spans="1:8" s="183" customFormat="1" ht="24" customHeight="1">
      <c r="A27" s="192">
        <v>4</v>
      </c>
      <c r="B27" s="193" t="s">
        <v>112</v>
      </c>
      <c r="C27" s="193" t="s">
        <v>123</v>
      </c>
      <c r="D27" s="193" t="s">
        <v>124</v>
      </c>
      <c r="E27" s="193" t="s">
        <v>115</v>
      </c>
      <c r="F27" s="194">
        <v>36.396</v>
      </c>
      <c r="G27" s="195"/>
      <c r="H27" s="196"/>
    </row>
    <row r="28" spans="1:8" s="183" customFormat="1" ht="13.5" customHeight="1">
      <c r="A28" s="222"/>
      <c r="B28" s="223"/>
      <c r="C28" s="223"/>
      <c r="D28" s="223" t="s">
        <v>1528</v>
      </c>
      <c r="E28" s="223"/>
      <c r="F28" s="224">
        <v>36.3959875</v>
      </c>
      <c r="G28" s="225"/>
      <c r="H28" s="226"/>
    </row>
    <row r="29" spans="1:8" s="183" customFormat="1" ht="24" customHeight="1">
      <c r="A29" s="192">
        <v>5</v>
      </c>
      <c r="B29" s="193" t="s">
        <v>112</v>
      </c>
      <c r="C29" s="193" t="s">
        <v>126</v>
      </c>
      <c r="D29" s="193" t="s">
        <v>127</v>
      </c>
      <c r="E29" s="193" t="s">
        <v>115</v>
      </c>
      <c r="F29" s="194">
        <v>31.801</v>
      </c>
      <c r="G29" s="195"/>
      <c r="H29" s="196"/>
    </row>
    <row r="30" spans="1:8" s="183" customFormat="1" ht="13.5" customHeight="1">
      <c r="A30" s="222"/>
      <c r="B30" s="223"/>
      <c r="C30" s="223"/>
      <c r="D30" s="223" t="s">
        <v>1529</v>
      </c>
      <c r="E30" s="223"/>
      <c r="F30" s="224">
        <v>31.8011875</v>
      </c>
      <c r="G30" s="225"/>
      <c r="H30" s="226"/>
    </row>
    <row r="31" spans="1:8" s="183" customFormat="1" ht="13.5" customHeight="1">
      <c r="A31" s="207"/>
      <c r="B31" s="208"/>
      <c r="C31" s="208" t="s">
        <v>1530</v>
      </c>
      <c r="D31" s="208" t="s">
        <v>1519</v>
      </c>
      <c r="E31" s="208"/>
      <c r="F31" s="209">
        <v>31.8011875</v>
      </c>
      <c r="G31" s="210"/>
      <c r="H31" s="211"/>
    </row>
    <row r="32" spans="1:8" s="183" customFormat="1" ht="34.5" customHeight="1">
      <c r="A32" s="192">
        <v>6</v>
      </c>
      <c r="B32" s="193" t="s">
        <v>112</v>
      </c>
      <c r="C32" s="193" t="s">
        <v>129</v>
      </c>
      <c r="D32" s="193" t="s">
        <v>130</v>
      </c>
      <c r="E32" s="193" t="s">
        <v>115</v>
      </c>
      <c r="F32" s="194">
        <v>31.801</v>
      </c>
      <c r="G32" s="195"/>
      <c r="H32" s="196"/>
    </row>
    <row r="33" spans="1:8" s="183" customFormat="1" ht="13.5" customHeight="1">
      <c r="A33" s="222"/>
      <c r="B33" s="223"/>
      <c r="C33" s="223"/>
      <c r="D33" s="223" t="s">
        <v>1530</v>
      </c>
      <c r="E33" s="223"/>
      <c r="F33" s="224">
        <v>31.8011875</v>
      </c>
      <c r="G33" s="225"/>
      <c r="H33" s="226"/>
    </row>
    <row r="34" spans="1:8" s="183" customFormat="1" ht="13.5" customHeight="1">
      <c r="A34" s="192">
        <v>7</v>
      </c>
      <c r="B34" s="193" t="s">
        <v>112</v>
      </c>
      <c r="C34" s="193" t="s">
        <v>132</v>
      </c>
      <c r="D34" s="193" t="s">
        <v>133</v>
      </c>
      <c r="E34" s="193" t="s">
        <v>115</v>
      </c>
      <c r="F34" s="194">
        <v>37.614</v>
      </c>
      <c r="G34" s="195"/>
      <c r="H34" s="196"/>
    </row>
    <row r="35" spans="1:8" s="183" customFormat="1" ht="13.5" customHeight="1">
      <c r="A35" s="222"/>
      <c r="B35" s="223"/>
      <c r="C35" s="223"/>
      <c r="D35" s="223" t="s">
        <v>1531</v>
      </c>
      <c r="E35" s="223"/>
      <c r="F35" s="224">
        <v>37.6139875</v>
      </c>
      <c r="G35" s="225"/>
      <c r="H35" s="226"/>
    </row>
    <row r="36" spans="1:8" s="183" customFormat="1" ht="13.5" customHeight="1">
      <c r="A36" s="192">
        <v>8</v>
      </c>
      <c r="B36" s="193" t="s">
        <v>112</v>
      </c>
      <c r="C36" s="193" t="s">
        <v>135</v>
      </c>
      <c r="D36" s="193" t="s">
        <v>136</v>
      </c>
      <c r="E36" s="193" t="s">
        <v>115</v>
      </c>
      <c r="F36" s="194">
        <v>31.801</v>
      </c>
      <c r="G36" s="195"/>
      <c r="H36" s="196"/>
    </row>
    <row r="37" spans="1:8" s="183" customFormat="1" ht="13.5" customHeight="1">
      <c r="A37" s="222"/>
      <c r="B37" s="223"/>
      <c r="C37" s="223"/>
      <c r="D37" s="223" t="s">
        <v>1530</v>
      </c>
      <c r="E37" s="223"/>
      <c r="F37" s="224">
        <v>31.8011875</v>
      </c>
      <c r="G37" s="225"/>
      <c r="H37" s="226"/>
    </row>
    <row r="38" spans="1:8" s="183" customFormat="1" ht="24" customHeight="1">
      <c r="A38" s="192">
        <v>9</v>
      </c>
      <c r="B38" s="193" t="s">
        <v>112</v>
      </c>
      <c r="C38" s="193" t="s">
        <v>138</v>
      </c>
      <c r="D38" s="193" t="s">
        <v>139</v>
      </c>
      <c r="E38" s="193" t="s">
        <v>140</v>
      </c>
      <c r="F38" s="194">
        <v>50.882</v>
      </c>
      <c r="G38" s="195"/>
      <c r="H38" s="196"/>
    </row>
    <row r="39" spans="1:8" s="183" customFormat="1" ht="13.5" customHeight="1">
      <c r="A39" s="222"/>
      <c r="B39" s="223"/>
      <c r="C39" s="223"/>
      <c r="D39" s="223" t="s">
        <v>1532</v>
      </c>
      <c r="E39" s="223"/>
      <c r="F39" s="224">
        <v>50.8819</v>
      </c>
      <c r="G39" s="225"/>
      <c r="H39" s="226"/>
    </row>
    <row r="40" spans="1:8" s="183" customFormat="1" ht="13.5" customHeight="1">
      <c r="A40" s="192">
        <v>10</v>
      </c>
      <c r="B40" s="193" t="s">
        <v>112</v>
      </c>
      <c r="C40" s="193" t="s">
        <v>142</v>
      </c>
      <c r="D40" s="193" t="s">
        <v>143</v>
      </c>
      <c r="E40" s="193" t="s">
        <v>115</v>
      </c>
      <c r="F40" s="194">
        <v>2.906</v>
      </c>
      <c r="G40" s="195"/>
      <c r="H40" s="196"/>
    </row>
    <row r="41" spans="1:8" s="183" customFormat="1" ht="13.5" customHeight="1">
      <c r="A41" s="197"/>
      <c r="B41" s="198"/>
      <c r="C41" s="198"/>
      <c r="D41" s="198" t="s">
        <v>1533</v>
      </c>
      <c r="E41" s="198"/>
      <c r="F41" s="199">
        <v>1.3578</v>
      </c>
      <c r="G41" s="200"/>
      <c r="H41" s="201"/>
    </row>
    <row r="42" spans="1:8" s="183" customFormat="1" ht="13.5" customHeight="1">
      <c r="A42" s="217"/>
      <c r="B42" s="218"/>
      <c r="C42" s="218"/>
      <c r="D42" s="218" t="s">
        <v>1534</v>
      </c>
      <c r="E42" s="218"/>
      <c r="F42" s="219">
        <v>0.5406</v>
      </c>
      <c r="G42" s="220"/>
      <c r="H42" s="221"/>
    </row>
    <row r="43" spans="1:8" s="183" customFormat="1" ht="13.5" customHeight="1">
      <c r="A43" s="202"/>
      <c r="B43" s="203"/>
      <c r="C43" s="203"/>
      <c r="D43" s="203" t="s">
        <v>1535</v>
      </c>
      <c r="E43" s="203"/>
      <c r="F43" s="204">
        <v>1.008</v>
      </c>
      <c r="G43" s="205"/>
      <c r="H43" s="206"/>
    </row>
    <row r="44" spans="1:8" s="183" customFormat="1" ht="13.5" customHeight="1">
      <c r="A44" s="207"/>
      <c r="B44" s="208"/>
      <c r="C44" s="208" t="s">
        <v>1536</v>
      </c>
      <c r="D44" s="208" t="s">
        <v>1519</v>
      </c>
      <c r="E44" s="208"/>
      <c r="F44" s="209">
        <v>2.9064</v>
      </c>
      <c r="G44" s="210"/>
      <c r="H44" s="211"/>
    </row>
    <row r="45" spans="1:8" s="183" customFormat="1" ht="21" customHeight="1">
      <c r="A45" s="188"/>
      <c r="B45" s="189"/>
      <c r="C45" s="189" t="s">
        <v>116</v>
      </c>
      <c r="D45" s="189" t="s">
        <v>144</v>
      </c>
      <c r="E45" s="189"/>
      <c r="F45" s="190"/>
      <c r="G45" s="191"/>
      <c r="H45" s="191"/>
    </row>
    <row r="46" spans="1:8" s="183" customFormat="1" ht="24" customHeight="1">
      <c r="A46" s="192">
        <v>11</v>
      </c>
      <c r="B46" s="193" t="s">
        <v>146</v>
      </c>
      <c r="C46" s="193" t="s">
        <v>147</v>
      </c>
      <c r="D46" s="193" t="s">
        <v>148</v>
      </c>
      <c r="E46" s="193" t="s">
        <v>115</v>
      </c>
      <c r="F46" s="194">
        <v>6.753</v>
      </c>
      <c r="G46" s="195"/>
      <c r="H46" s="196"/>
    </row>
    <row r="47" spans="1:8" s="183" customFormat="1" ht="13.5" customHeight="1">
      <c r="A47" s="197"/>
      <c r="B47" s="198"/>
      <c r="C47" s="198"/>
      <c r="D47" s="198" t="s">
        <v>1537</v>
      </c>
      <c r="E47" s="198"/>
      <c r="F47" s="199">
        <v>0.3795</v>
      </c>
      <c r="G47" s="200"/>
      <c r="H47" s="201"/>
    </row>
    <row r="48" spans="1:8" s="183" customFormat="1" ht="13.5" customHeight="1">
      <c r="A48" s="217"/>
      <c r="B48" s="218"/>
      <c r="C48" s="218"/>
      <c r="D48" s="218" t="s">
        <v>1538</v>
      </c>
      <c r="E48" s="218"/>
      <c r="F48" s="219">
        <v>3.3215</v>
      </c>
      <c r="G48" s="220"/>
      <c r="H48" s="221"/>
    </row>
    <row r="49" spans="1:8" s="183" customFormat="1" ht="13.5" customHeight="1">
      <c r="A49" s="217"/>
      <c r="B49" s="218"/>
      <c r="C49" s="218"/>
      <c r="D49" s="218" t="s">
        <v>1539</v>
      </c>
      <c r="E49" s="218"/>
      <c r="F49" s="219">
        <v>2.879328</v>
      </c>
      <c r="G49" s="220"/>
      <c r="H49" s="221"/>
    </row>
    <row r="50" spans="1:8" s="183" customFormat="1" ht="13.5" customHeight="1">
      <c r="A50" s="217"/>
      <c r="B50" s="218"/>
      <c r="C50" s="218"/>
      <c r="D50" s="218" t="s">
        <v>1540</v>
      </c>
      <c r="E50" s="218"/>
      <c r="F50" s="219">
        <v>0.113</v>
      </c>
      <c r="G50" s="220"/>
      <c r="H50" s="221"/>
    </row>
    <row r="51" spans="1:8" s="183" customFormat="1" ht="13.5" customHeight="1">
      <c r="A51" s="202"/>
      <c r="B51" s="203"/>
      <c r="C51" s="203"/>
      <c r="D51" s="203" t="s">
        <v>1541</v>
      </c>
      <c r="E51" s="203"/>
      <c r="F51" s="204">
        <v>0.06</v>
      </c>
      <c r="G51" s="205"/>
      <c r="H51" s="206"/>
    </row>
    <row r="52" spans="1:8" s="183" customFormat="1" ht="13.5" customHeight="1">
      <c r="A52" s="207"/>
      <c r="B52" s="208"/>
      <c r="C52" s="208"/>
      <c r="D52" s="208" t="s">
        <v>1519</v>
      </c>
      <c r="E52" s="208"/>
      <c r="F52" s="209">
        <v>6.753328</v>
      </c>
      <c r="G52" s="210"/>
      <c r="H52" s="211"/>
    </row>
    <row r="53" spans="1:8" s="183" customFormat="1" ht="13.5" customHeight="1">
      <c r="A53" s="192">
        <v>12</v>
      </c>
      <c r="B53" s="193" t="s">
        <v>146</v>
      </c>
      <c r="C53" s="193" t="s">
        <v>150</v>
      </c>
      <c r="D53" s="193" t="s">
        <v>151</v>
      </c>
      <c r="E53" s="193" t="s">
        <v>115</v>
      </c>
      <c r="F53" s="194">
        <v>1.271</v>
      </c>
      <c r="G53" s="195"/>
      <c r="H53" s="196"/>
    </row>
    <row r="54" spans="1:8" s="183" customFormat="1" ht="13.5" customHeight="1">
      <c r="A54" s="197"/>
      <c r="B54" s="198"/>
      <c r="C54" s="198"/>
      <c r="D54" s="198" t="s">
        <v>1542</v>
      </c>
      <c r="E54" s="198"/>
      <c r="F54" s="199">
        <v>0.773975</v>
      </c>
      <c r="G54" s="200"/>
      <c r="H54" s="201"/>
    </row>
    <row r="55" spans="1:8" s="183" customFormat="1" ht="13.5" customHeight="1">
      <c r="A55" s="202"/>
      <c r="B55" s="203"/>
      <c r="C55" s="203"/>
      <c r="D55" s="203" t="s">
        <v>1543</v>
      </c>
      <c r="E55" s="203"/>
      <c r="F55" s="204">
        <v>0.4968</v>
      </c>
      <c r="G55" s="205"/>
      <c r="H55" s="206"/>
    </row>
    <row r="56" spans="1:8" s="183" customFormat="1" ht="13.5" customHeight="1">
      <c r="A56" s="207"/>
      <c r="B56" s="208"/>
      <c r="C56" s="208"/>
      <c r="D56" s="208" t="s">
        <v>1519</v>
      </c>
      <c r="E56" s="208"/>
      <c r="F56" s="209">
        <v>1.270775</v>
      </c>
      <c r="G56" s="210"/>
      <c r="H56" s="211"/>
    </row>
    <row r="57" spans="1:8" s="183" customFormat="1" ht="13.5" customHeight="1">
      <c r="A57" s="192">
        <v>13</v>
      </c>
      <c r="B57" s="193" t="s">
        <v>146</v>
      </c>
      <c r="C57" s="193" t="s">
        <v>153</v>
      </c>
      <c r="D57" s="193" t="s">
        <v>154</v>
      </c>
      <c r="E57" s="193" t="s">
        <v>155</v>
      </c>
      <c r="F57" s="194">
        <v>1.932</v>
      </c>
      <c r="G57" s="195"/>
      <c r="H57" s="196"/>
    </row>
    <row r="58" spans="1:8" s="183" customFormat="1" ht="13.5" customHeight="1">
      <c r="A58" s="222"/>
      <c r="B58" s="223"/>
      <c r="C58" s="223"/>
      <c r="D58" s="223" t="s">
        <v>1544</v>
      </c>
      <c r="E58" s="223"/>
      <c r="F58" s="224">
        <v>1.932</v>
      </c>
      <c r="G58" s="225"/>
      <c r="H58" s="226"/>
    </row>
    <row r="59" spans="1:8" s="183" customFormat="1" ht="13.5" customHeight="1">
      <c r="A59" s="207"/>
      <c r="B59" s="208"/>
      <c r="C59" s="208" t="s">
        <v>1545</v>
      </c>
      <c r="D59" s="208" t="s">
        <v>1519</v>
      </c>
      <c r="E59" s="208"/>
      <c r="F59" s="209">
        <v>1.932</v>
      </c>
      <c r="G59" s="210"/>
      <c r="H59" s="211"/>
    </row>
    <row r="60" spans="1:8" s="183" customFormat="1" ht="13.5" customHeight="1">
      <c r="A60" s="192">
        <v>14</v>
      </c>
      <c r="B60" s="193" t="s">
        <v>146</v>
      </c>
      <c r="C60" s="193" t="s">
        <v>157</v>
      </c>
      <c r="D60" s="193" t="s">
        <v>158</v>
      </c>
      <c r="E60" s="193" t="s">
        <v>155</v>
      </c>
      <c r="F60" s="194">
        <v>1.932</v>
      </c>
      <c r="G60" s="195"/>
      <c r="H60" s="196"/>
    </row>
    <row r="61" spans="1:8" s="183" customFormat="1" ht="13.5" customHeight="1">
      <c r="A61" s="222"/>
      <c r="B61" s="223"/>
      <c r="C61" s="223"/>
      <c r="D61" s="223" t="s">
        <v>1545</v>
      </c>
      <c r="E61" s="223"/>
      <c r="F61" s="224">
        <v>1.932</v>
      </c>
      <c r="G61" s="225"/>
      <c r="H61" s="226"/>
    </row>
    <row r="62" spans="1:8" s="183" customFormat="1" ht="21" customHeight="1">
      <c r="A62" s="188"/>
      <c r="B62" s="189"/>
      <c r="C62" s="189" t="s">
        <v>119</v>
      </c>
      <c r="D62" s="189" t="s">
        <v>159</v>
      </c>
      <c r="E62" s="189"/>
      <c r="F62" s="190"/>
      <c r="G62" s="191"/>
      <c r="H62" s="191"/>
    </row>
    <row r="63" spans="1:8" s="183" customFormat="1" ht="24" customHeight="1">
      <c r="A63" s="192">
        <v>15</v>
      </c>
      <c r="B63" s="193" t="s">
        <v>161</v>
      </c>
      <c r="C63" s="193" t="s">
        <v>162</v>
      </c>
      <c r="D63" s="193" t="s">
        <v>163</v>
      </c>
      <c r="E63" s="193" t="s">
        <v>115</v>
      </c>
      <c r="F63" s="194">
        <v>1.021</v>
      </c>
      <c r="G63" s="195"/>
      <c r="H63" s="196"/>
    </row>
    <row r="64" spans="1:8" s="183" customFormat="1" ht="13.5" customHeight="1">
      <c r="A64" s="197"/>
      <c r="B64" s="198"/>
      <c r="C64" s="198"/>
      <c r="D64" s="198" t="s">
        <v>1546</v>
      </c>
      <c r="E64" s="198"/>
      <c r="F64" s="199">
        <v>0.189</v>
      </c>
      <c r="G64" s="200"/>
      <c r="H64" s="201"/>
    </row>
    <row r="65" spans="1:8" s="183" customFormat="1" ht="13.5" customHeight="1">
      <c r="A65" s="217"/>
      <c r="B65" s="218"/>
      <c r="C65" s="218"/>
      <c r="D65" s="218" t="s">
        <v>1547</v>
      </c>
      <c r="E65" s="218"/>
      <c r="F65" s="219">
        <v>0.294</v>
      </c>
      <c r="G65" s="220"/>
      <c r="H65" s="221"/>
    </row>
    <row r="66" spans="1:8" s="183" customFormat="1" ht="13.5" customHeight="1">
      <c r="A66" s="202"/>
      <c r="B66" s="203"/>
      <c r="C66" s="203"/>
      <c r="D66" s="203" t="s">
        <v>1548</v>
      </c>
      <c r="E66" s="203"/>
      <c r="F66" s="204">
        <v>0.5376</v>
      </c>
      <c r="G66" s="205"/>
      <c r="H66" s="206"/>
    </row>
    <row r="67" spans="1:8" s="183" customFormat="1" ht="13.5" customHeight="1">
      <c r="A67" s="207"/>
      <c r="B67" s="208"/>
      <c r="C67" s="208"/>
      <c r="D67" s="208" t="s">
        <v>1519</v>
      </c>
      <c r="E67" s="208"/>
      <c r="F67" s="209">
        <v>1.0206</v>
      </c>
      <c r="G67" s="210"/>
      <c r="H67" s="211"/>
    </row>
    <row r="68" spans="1:8" s="183" customFormat="1" ht="24" customHeight="1">
      <c r="A68" s="192">
        <v>16</v>
      </c>
      <c r="B68" s="193" t="s">
        <v>146</v>
      </c>
      <c r="C68" s="193" t="s">
        <v>165</v>
      </c>
      <c r="D68" s="193" t="s">
        <v>166</v>
      </c>
      <c r="E68" s="193" t="s">
        <v>115</v>
      </c>
      <c r="F68" s="194">
        <v>1.35</v>
      </c>
      <c r="G68" s="195"/>
      <c r="H68" s="196"/>
    </row>
    <row r="69" spans="1:8" s="183" customFormat="1" ht="13.5" customHeight="1">
      <c r="A69" s="197"/>
      <c r="B69" s="198"/>
      <c r="C69" s="198"/>
      <c r="D69" s="198" t="s">
        <v>1549</v>
      </c>
      <c r="E69" s="198"/>
      <c r="F69" s="199">
        <v>0.72</v>
      </c>
      <c r="G69" s="200"/>
      <c r="H69" s="201"/>
    </row>
    <row r="70" spans="1:8" s="183" customFormat="1" ht="13.5" customHeight="1">
      <c r="A70" s="202"/>
      <c r="B70" s="203"/>
      <c r="C70" s="203"/>
      <c r="D70" s="203" t="s">
        <v>1550</v>
      </c>
      <c r="E70" s="203"/>
      <c r="F70" s="204">
        <v>0.63</v>
      </c>
      <c r="G70" s="205"/>
      <c r="H70" s="206"/>
    </row>
    <row r="71" spans="1:8" s="183" customFormat="1" ht="13.5" customHeight="1">
      <c r="A71" s="207"/>
      <c r="B71" s="208"/>
      <c r="C71" s="208"/>
      <c r="D71" s="208" t="s">
        <v>1519</v>
      </c>
      <c r="E71" s="208"/>
      <c r="F71" s="209">
        <v>1.35</v>
      </c>
      <c r="G71" s="210"/>
      <c r="H71" s="211"/>
    </row>
    <row r="72" spans="1:8" s="183" customFormat="1" ht="13.5" customHeight="1">
      <c r="A72" s="192">
        <v>17</v>
      </c>
      <c r="B72" s="193" t="s">
        <v>161</v>
      </c>
      <c r="C72" s="193" t="s">
        <v>168</v>
      </c>
      <c r="D72" s="193" t="s">
        <v>169</v>
      </c>
      <c r="E72" s="193" t="s">
        <v>115</v>
      </c>
      <c r="F72" s="194">
        <v>1.523</v>
      </c>
      <c r="G72" s="195"/>
      <c r="H72" s="196"/>
    </row>
    <row r="73" spans="1:8" s="183" customFormat="1" ht="13.5" customHeight="1">
      <c r="A73" s="197"/>
      <c r="B73" s="198"/>
      <c r="C73" s="198"/>
      <c r="D73" s="198" t="s">
        <v>1551</v>
      </c>
      <c r="E73" s="198"/>
      <c r="F73" s="199">
        <v>0.0576</v>
      </c>
      <c r="G73" s="200"/>
      <c r="H73" s="201"/>
    </row>
    <row r="74" spans="1:8" s="183" customFormat="1" ht="13.5" customHeight="1">
      <c r="A74" s="217"/>
      <c r="B74" s="218"/>
      <c r="C74" s="218"/>
      <c r="D74" s="218" t="s">
        <v>1552</v>
      </c>
      <c r="E74" s="218"/>
      <c r="F74" s="219">
        <v>0.35328</v>
      </c>
      <c r="G74" s="220"/>
      <c r="H74" s="221"/>
    </row>
    <row r="75" spans="1:8" s="183" customFormat="1" ht="13.5" customHeight="1">
      <c r="A75" s="217"/>
      <c r="B75" s="218"/>
      <c r="C75" s="218"/>
      <c r="D75" s="218" t="s">
        <v>1553</v>
      </c>
      <c r="E75" s="218"/>
      <c r="F75" s="219">
        <v>0.073728</v>
      </c>
      <c r="G75" s="220"/>
      <c r="H75" s="221"/>
    </row>
    <row r="76" spans="1:8" s="183" customFormat="1" ht="13.5" customHeight="1">
      <c r="A76" s="217"/>
      <c r="B76" s="218"/>
      <c r="C76" s="218"/>
      <c r="D76" s="218" t="s">
        <v>1554</v>
      </c>
      <c r="E76" s="218"/>
      <c r="F76" s="219">
        <v>0.1334016</v>
      </c>
      <c r="G76" s="220"/>
      <c r="H76" s="221"/>
    </row>
    <row r="77" spans="1:8" s="183" customFormat="1" ht="13.5" customHeight="1">
      <c r="A77" s="217"/>
      <c r="B77" s="218"/>
      <c r="C77" s="218"/>
      <c r="D77" s="218" t="s">
        <v>1555</v>
      </c>
      <c r="E77" s="218"/>
      <c r="F77" s="219">
        <v>0.039936</v>
      </c>
      <c r="G77" s="220"/>
      <c r="H77" s="221"/>
    </row>
    <row r="78" spans="1:8" s="183" customFormat="1" ht="13.5" customHeight="1">
      <c r="A78" s="217"/>
      <c r="B78" s="218"/>
      <c r="C78" s="218"/>
      <c r="D78" s="218" t="s">
        <v>1556</v>
      </c>
      <c r="E78" s="218"/>
      <c r="F78" s="219">
        <v>0.299904</v>
      </c>
      <c r="G78" s="220"/>
      <c r="H78" s="221"/>
    </row>
    <row r="79" spans="1:8" s="183" customFormat="1" ht="13.5" customHeight="1">
      <c r="A79" s="217"/>
      <c r="B79" s="218"/>
      <c r="C79" s="218"/>
      <c r="D79" s="218" t="s">
        <v>1557</v>
      </c>
      <c r="E79" s="218"/>
      <c r="F79" s="219">
        <v>0.181074</v>
      </c>
      <c r="G79" s="220"/>
      <c r="H79" s="221"/>
    </row>
    <row r="80" spans="1:8" s="183" customFormat="1" ht="13.5" customHeight="1">
      <c r="A80" s="217"/>
      <c r="B80" s="218"/>
      <c r="C80" s="218"/>
      <c r="D80" s="218" t="s">
        <v>1558</v>
      </c>
      <c r="E80" s="218"/>
      <c r="F80" s="219">
        <v>0.1902054</v>
      </c>
      <c r="G80" s="220"/>
      <c r="H80" s="221"/>
    </row>
    <row r="81" spans="1:8" s="183" customFormat="1" ht="13.5" customHeight="1">
      <c r="A81" s="217"/>
      <c r="B81" s="218"/>
      <c r="C81" s="218"/>
      <c r="D81" s="218" t="s">
        <v>1559</v>
      </c>
      <c r="E81" s="218"/>
      <c r="F81" s="219">
        <v>0.0782808</v>
      </c>
      <c r="G81" s="220"/>
      <c r="H81" s="221"/>
    </row>
    <row r="82" spans="1:8" s="183" customFormat="1" ht="13.5" customHeight="1">
      <c r="A82" s="217"/>
      <c r="B82" s="218"/>
      <c r="C82" s="218"/>
      <c r="D82" s="218" t="s">
        <v>1560</v>
      </c>
      <c r="E82" s="218"/>
      <c r="F82" s="219">
        <v>0.046272</v>
      </c>
      <c r="G82" s="220"/>
      <c r="H82" s="221"/>
    </row>
    <row r="83" spans="1:8" s="183" customFormat="1" ht="13.5" customHeight="1">
      <c r="A83" s="217"/>
      <c r="B83" s="218"/>
      <c r="C83" s="218"/>
      <c r="D83" s="218" t="s">
        <v>1561</v>
      </c>
      <c r="E83" s="218"/>
      <c r="F83" s="219">
        <v>0.056832</v>
      </c>
      <c r="G83" s="220"/>
      <c r="H83" s="221"/>
    </row>
    <row r="84" spans="1:8" s="183" customFormat="1" ht="13.5" customHeight="1">
      <c r="A84" s="202"/>
      <c r="B84" s="203"/>
      <c r="C84" s="203"/>
      <c r="D84" s="203" t="s">
        <v>1562</v>
      </c>
      <c r="E84" s="203"/>
      <c r="F84" s="204">
        <v>0.012528</v>
      </c>
      <c r="G84" s="205"/>
      <c r="H84" s="206"/>
    </row>
    <row r="85" spans="1:8" s="183" customFormat="1" ht="13.5" customHeight="1">
      <c r="A85" s="207"/>
      <c r="B85" s="208"/>
      <c r="C85" s="208"/>
      <c r="D85" s="208" t="s">
        <v>1519</v>
      </c>
      <c r="E85" s="208"/>
      <c r="F85" s="209">
        <v>1.5230418</v>
      </c>
      <c r="G85" s="210"/>
      <c r="H85" s="211"/>
    </row>
    <row r="86" spans="1:8" s="183" customFormat="1" ht="24" customHeight="1">
      <c r="A86" s="192">
        <v>18</v>
      </c>
      <c r="B86" s="193" t="s">
        <v>161</v>
      </c>
      <c r="C86" s="193" t="s">
        <v>171</v>
      </c>
      <c r="D86" s="193" t="s">
        <v>172</v>
      </c>
      <c r="E86" s="193" t="s">
        <v>140</v>
      </c>
      <c r="F86" s="194">
        <v>0.617</v>
      </c>
      <c r="G86" s="195"/>
      <c r="H86" s="196"/>
    </row>
    <row r="87" spans="1:8" s="183" customFormat="1" ht="13.5" customHeight="1">
      <c r="A87" s="197"/>
      <c r="B87" s="198"/>
      <c r="C87" s="198"/>
      <c r="D87" s="198" t="s">
        <v>1563</v>
      </c>
      <c r="E87" s="198"/>
      <c r="F87" s="199">
        <v>0.0387552</v>
      </c>
      <c r="G87" s="200"/>
      <c r="H87" s="201"/>
    </row>
    <row r="88" spans="1:8" s="183" customFormat="1" ht="24" customHeight="1">
      <c r="A88" s="217"/>
      <c r="B88" s="218"/>
      <c r="C88" s="218"/>
      <c r="D88" s="218" t="s">
        <v>1564</v>
      </c>
      <c r="E88" s="218"/>
      <c r="F88" s="219">
        <v>0.402809</v>
      </c>
      <c r="G88" s="220"/>
      <c r="H88" s="221"/>
    </row>
    <row r="89" spans="1:8" s="183" customFormat="1" ht="13.5" customHeight="1">
      <c r="A89" s="217"/>
      <c r="B89" s="218"/>
      <c r="C89" s="218"/>
      <c r="D89" s="218" t="s">
        <v>1565</v>
      </c>
      <c r="E89" s="218"/>
      <c r="F89" s="219">
        <v>0.02332</v>
      </c>
      <c r="G89" s="220"/>
      <c r="H89" s="221"/>
    </row>
    <row r="90" spans="1:8" s="183" customFormat="1" ht="13.5" customHeight="1">
      <c r="A90" s="217"/>
      <c r="B90" s="218"/>
      <c r="C90" s="218"/>
      <c r="D90" s="218" t="s">
        <v>1566</v>
      </c>
      <c r="E90" s="218"/>
      <c r="F90" s="219">
        <v>0.050336</v>
      </c>
      <c r="G90" s="220"/>
      <c r="H90" s="221"/>
    </row>
    <row r="91" spans="1:8" s="183" customFormat="1" ht="13.5" customHeight="1">
      <c r="A91" s="202"/>
      <c r="B91" s="203"/>
      <c r="C91" s="203"/>
      <c r="D91" s="203" t="s">
        <v>1567</v>
      </c>
      <c r="E91" s="203"/>
      <c r="F91" s="204">
        <v>0.1017324</v>
      </c>
      <c r="G91" s="205"/>
      <c r="H91" s="206"/>
    </row>
    <row r="92" spans="1:8" s="183" customFormat="1" ht="13.5" customHeight="1">
      <c r="A92" s="207"/>
      <c r="B92" s="208"/>
      <c r="C92" s="208"/>
      <c r="D92" s="208" t="s">
        <v>1519</v>
      </c>
      <c r="E92" s="208"/>
      <c r="F92" s="209">
        <v>0.6169526</v>
      </c>
      <c r="G92" s="210"/>
      <c r="H92" s="211"/>
    </row>
    <row r="93" spans="1:8" s="183" customFormat="1" ht="24" customHeight="1">
      <c r="A93" s="192">
        <v>19</v>
      </c>
      <c r="B93" s="193" t="s">
        <v>161</v>
      </c>
      <c r="C93" s="193" t="s">
        <v>174</v>
      </c>
      <c r="D93" s="193" t="s">
        <v>175</v>
      </c>
      <c r="E93" s="193" t="s">
        <v>140</v>
      </c>
      <c r="F93" s="194">
        <v>0.797</v>
      </c>
      <c r="G93" s="195"/>
      <c r="H93" s="196"/>
    </row>
    <row r="94" spans="1:8" s="183" customFormat="1" ht="13.5" customHeight="1">
      <c r="A94" s="222"/>
      <c r="B94" s="223"/>
      <c r="C94" s="223"/>
      <c r="D94" s="223" t="s">
        <v>1568</v>
      </c>
      <c r="E94" s="223"/>
      <c r="F94" s="224">
        <v>0.796807</v>
      </c>
      <c r="G94" s="225"/>
      <c r="H94" s="226"/>
    </row>
    <row r="95" spans="1:8" s="183" customFormat="1" ht="13.5" customHeight="1">
      <c r="A95" s="192">
        <v>20</v>
      </c>
      <c r="B95" s="193" t="s">
        <v>161</v>
      </c>
      <c r="C95" s="193" t="s">
        <v>177</v>
      </c>
      <c r="D95" s="193" t="s">
        <v>178</v>
      </c>
      <c r="E95" s="193" t="s">
        <v>155</v>
      </c>
      <c r="F95" s="194">
        <v>153.911</v>
      </c>
      <c r="G95" s="195"/>
      <c r="H95" s="196"/>
    </row>
    <row r="96" spans="1:8" s="183" customFormat="1" ht="13.5" customHeight="1">
      <c r="A96" s="222"/>
      <c r="B96" s="223"/>
      <c r="C96" s="223"/>
      <c r="D96" s="223" t="s">
        <v>1569</v>
      </c>
      <c r="E96" s="223"/>
      <c r="F96" s="224">
        <v>153.9111</v>
      </c>
      <c r="G96" s="225"/>
      <c r="H96" s="226"/>
    </row>
    <row r="97" spans="1:8" s="183" customFormat="1" ht="24" customHeight="1">
      <c r="A97" s="192">
        <v>21</v>
      </c>
      <c r="B97" s="193" t="s">
        <v>180</v>
      </c>
      <c r="C97" s="193" t="s">
        <v>181</v>
      </c>
      <c r="D97" s="193" t="s">
        <v>182</v>
      </c>
      <c r="E97" s="193" t="s">
        <v>183</v>
      </c>
      <c r="F97" s="194">
        <v>4</v>
      </c>
      <c r="G97" s="195"/>
      <c r="H97" s="196"/>
    </row>
    <row r="98" spans="1:8" s="183" customFormat="1" ht="13.5" customHeight="1">
      <c r="A98" s="222"/>
      <c r="B98" s="223"/>
      <c r="C98" s="223"/>
      <c r="D98" s="223" t="s">
        <v>1570</v>
      </c>
      <c r="E98" s="223"/>
      <c r="F98" s="224">
        <v>4</v>
      </c>
      <c r="G98" s="225"/>
      <c r="H98" s="226"/>
    </row>
    <row r="99" spans="1:8" s="183" customFormat="1" ht="24" customHeight="1">
      <c r="A99" s="192">
        <v>22</v>
      </c>
      <c r="B99" s="193" t="s">
        <v>180</v>
      </c>
      <c r="C99" s="193" t="s">
        <v>185</v>
      </c>
      <c r="D99" s="193" t="s">
        <v>186</v>
      </c>
      <c r="E99" s="193" t="s">
        <v>183</v>
      </c>
      <c r="F99" s="194">
        <v>5</v>
      </c>
      <c r="G99" s="195"/>
      <c r="H99" s="196"/>
    </row>
    <row r="100" spans="1:8" s="183" customFormat="1" ht="13.5" customHeight="1">
      <c r="A100" s="222"/>
      <c r="B100" s="223"/>
      <c r="C100" s="223"/>
      <c r="D100" s="223" t="s">
        <v>1571</v>
      </c>
      <c r="E100" s="223"/>
      <c r="F100" s="224">
        <v>5</v>
      </c>
      <c r="G100" s="225"/>
      <c r="H100" s="226"/>
    </row>
    <row r="101" spans="1:8" s="183" customFormat="1" ht="24" customHeight="1">
      <c r="A101" s="192">
        <v>23</v>
      </c>
      <c r="B101" s="193" t="s">
        <v>161</v>
      </c>
      <c r="C101" s="193" t="s">
        <v>188</v>
      </c>
      <c r="D101" s="193" t="s">
        <v>189</v>
      </c>
      <c r="E101" s="193" t="s">
        <v>155</v>
      </c>
      <c r="F101" s="194">
        <v>13.969</v>
      </c>
      <c r="G101" s="195"/>
      <c r="H101" s="196"/>
    </row>
    <row r="102" spans="1:8" s="183" customFormat="1" ht="13.5" customHeight="1">
      <c r="A102" s="197"/>
      <c r="B102" s="198"/>
      <c r="C102" s="198"/>
      <c r="D102" s="198" t="s">
        <v>1572</v>
      </c>
      <c r="E102" s="198"/>
      <c r="F102" s="199">
        <v>0.608</v>
      </c>
      <c r="G102" s="200"/>
      <c r="H102" s="201"/>
    </row>
    <row r="103" spans="1:8" s="183" customFormat="1" ht="13.5" customHeight="1">
      <c r="A103" s="217"/>
      <c r="B103" s="218"/>
      <c r="C103" s="218"/>
      <c r="D103" s="218" t="s">
        <v>1573</v>
      </c>
      <c r="E103" s="218"/>
      <c r="F103" s="219">
        <v>0.524</v>
      </c>
      <c r="G103" s="220"/>
      <c r="H103" s="221"/>
    </row>
    <row r="104" spans="1:8" s="183" customFormat="1" ht="13.5" customHeight="1">
      <c r="A104" s="217"/>
      <c r="B104" s="218"/>
      <c r="C104" s="218"/>
      <c r="D104" s="218" t="s">
        <v>1574</v>
      </c>
      <c r="E104" s="218"/>
      <c r="F104" s="219">
        <v>0.498</v>
      </c>
      <c r="G104" s="220"/>
      <c r="H104" s="221"/>
    </row>
    <row r="105" spans="1:8" s="183" customFormat="1" ht="13.5" customHeight="1">
      <c r="A105" s="217"/>
      <c r="B105" s="218"/>
      <c r="C105" s="218"/>
      <c r="D105" s="218" t="s">
        <v>1575</v>
      </c>
      <c r="E105" s="218"/>
      <c r="F105" s="219">
        <v>0.377</v>
      </c>
      <c r="G105" s="220"/>
      <c r="H105" s="221"/>
    </row>
    <row r="106" spans="1:8" s="183" customFormat="1" ht="13.5" customHeight="1">
      <c r="A106" s="217"/>
      <c r="B106" s="218"/>
      <c r="C106" s="218"/>
      <c r="D106" s="218" t="s">
        <v>1576</v>
      </c>
      <c r="E106" s="218"/>
      <c r="F106" s="219">
        <v>3.2</v>
      </c>
      <c r="G106" s="220"/>
      <c r="H106" s="221"/>
    </row>
    <row r="107" spans="1:8" s="183" customFormat="1" ht="13.5" customHeight="1">
      <c r="A107" s="217"/>
      <c r="B107" s="218"/>
      <c r="C107" s="218"/>
      <c r="D107" s="218" t="s">
        <v>1577</v>
      </c>
      <c r="E107" s="218"/>
      <c r="F107" s="219">
        <v>0.3197</v>
      </c>
      <c r="G107" s="220"/>
      <c r="H107" s="221"/>
    </row>
    <row r="108" spans="1:8" s="183" customFormat="1" ht="13.5" customHeight="1">
      <c r="A108" s="217"/>
      <c r="B108" s="218"/>
      <c r="C108" s="218"/>
      <c r="D108" s="218" t="s">
        <v>1578</v>
      </c>
      <c r="E108" s="218"/>
      <c r="F108" s="219">
        <v>0.524</v>
      </c>
      <c r="G108" s="220"/>
      <c r="H108" s="221"/>
    </row>
    <row r="109" spans="1:8" s="183" customFormat="1" ht="13.5" customHeight="1">
      <c r="A109" s="217"/>
      <c r="B109" s="218"/>
      <c r="C109" s="218"/>
      <c r="D109" s="218" t="s">
        <v>1579</v>
      </c>
      <c r="E109" s="218"/>
      <c r="F109" s="219">
        <v>1.931</v>
      </c>
      <c r="G109" s="220"/>
      <c r="H109" s="221"/>
    </row>
    <row r="110" spans="1:8" s="183" customFormat="1" ht="13.5" customHeight="1">
      <c r="A110" s="217"/>
      <c r="B110" s="218"/>
      <c r="C110" s="218"/>
      <c r="D110" s="218" t="s">
        <v>1580</v>
      </c>
      <c r="E110" s="218"/>
      <c r="F110" s="219">
        <v>1.6</v>
      </c>
      <c r="G110" s="220"/>
      <c r="H110" s="221"/>
    </row>
    <row r="111" spans="1:8" s="183" customFormat="1" ht="13.5" customHeight="1">
      <c r="A111" s="217"/>
      <c r="B111" s="218"/>
      <c r="C111" s="218"/>
      <c r="D111" s="218" t="s">
        <v>1581</v>
      </c>
      <c r="E111" s="218"/>
      <c r="F111" s="219">
        <v>0.756</v>
      </c>
      <c r="G111" s="220"/>
      <c r="H111" s="221"/>
    </row>
    <row r="112" spans="1:8" s="183" customFormat="1" ht="13.5" customHeight="1">
      <c r="A112" s="217"/>
      <c r="B112" s="218"/>
      <c r="C112" s="218"/>
      <c r="D112" s="218" t="s">
        <v>1582</v>
      </c>
      <c r="E112" s="218"/>
      <c r="F112" s="219">
        <v>2.455</v>
      </c>
      <c r="G112" s="220"/>
      <c r="H112" s="221"/>
    </row>
    <row r="113" spans="1:8" s="183" customFormat="1" ht="13.5" customHeight="1">
      <c r="A113" s="202"/>
      <c r="B113" s="203"/>
      <c r="C113" s="203"/>
      <c r="D113" s="203" t="s">
        <v>1583</v>
      </c>
      <c r="E113" s="203"/>
      <c r="F113" s="204">
        <v>1.176</v>
      </c>
      <c r="G113" s="205"/>
      <c r="H113" s="206"/>
    </row>
    <row r="114" spans="1:8" s="183" customFormat="1" ht="13.5" customHeight="1">
      <c r="A114" s="207"/>
      <c r="B114" s="208"/>
      <c r="C114" s="208"/>
      <c r="D114" s="208" t="s">
        <v>1519</v>
      </c>
      <c r="E114" s="208"/>
      <c r="F114" s="209">
        <v>13.9687</v>
      </c>
      <c r="G114" s="210"/>
      <c r="H114" s="211"/>
    </row>
    <row r="115" spans="1:8" s="183" customFormat="1" ht="24" customHeight="1">
      <c r="A115" s="192">
        <v>24</v>
      </c>
      <c r="B115" s="193" t="s">
        <v>161</v>
      </c>
      <c r="C115" s="193" t="s">
        <v>191</v>
      </c>
      <c r="D115" s="193" t="s">
        <v>192</v>
      </c>
      <c r="E115" s="193" t="s">
        <v>155</v>
      </c>
      <c r="F115" s="194">
        <v>7.851</v>
      </c>
      <c r="G115" s="195"/>
      <c r="H115" s="196"/>
    </row>
    <row r="116" spans="1:8" s="183" customFormat="1" ht="13.5" customHeight="1">
      <c r="A116" s="197"/>
      <c r="B116" s="198"/>
      <c r="C116" s="198"/>
      <c r="D116" s="198" t="s">
        <v>1584</v>
      </c>
      <c r="E116" s="198"/>
      <c r="F116" s="199">
        <v>1.115</v>
      </c>
      <c r="G116" s="200"/>
      <c r="H116" s="201"/>
    </row>
    <row r="117" spans="1:8" s="183" customFormat="1" ht="13.5" customHeight="1">
      <c r="A117" s="217"/>
      <c r="B117" s="218"/>
      <c r="C117" s="218"/>
      <c r="D117" s="218" t="s">
        <v>1585</v>
      </c>
      <c r="E117" s="218"/>
      <c r="F117" s="219">
        <v>1.908</v>
      </c>
      <c r="G117" s="220"/>
      <c r="H117" s="221"/>
    </row>
    <row r="118" spans="1:8" s="183" customFormat="1" ht="13.5" customHeight="1">
      <c r="A118" s="202"/>
      <c r="B118" s="203"/>
      <c r="C118" s="203"/>
      <c r="D118" s="203" t="s">
        <v>1586</v>
      </c>
      <c r="E118" s="203"/>
      <c r="F118" s="204">
        <v>4.828</v>
      </c>
      <c r="G118" s="205"/>
      <c r="H118" s="206"/>
    </row>
    <row r="119" spans="1:8" s="183" customFormat="1" ht="13.5" customHeight="1">
      <c r="A119" s="207"/>
      <c r="B119" s="208"/>
      <c r="C119" s="208"/>
      <c r="D119" s="208" t="s">
        <v>1519</v>
      </c>
      <c r="E119" s="208"/>
      <c r="F119" s="209">
        <v>7.851</v>
      </c>
      <c r="G119" s="210"/>
      <c r="H119" s="211"/>
    </row>
    <row r="120" spans="1:8" s="183" customFormat="1" ht="24" customHeight="1">
      <c r="A120" s="192">
        <v>25</v>
      </c>
      <c r="B120" s="193" t="s">
        <v>161</v>
      </c>
      <c r="C120" s="193" t="s">
        <v>194</v>
      </c>
      <c r="D120" s="193" t="s">
        <v>195</v>
      </c>
      <c r="E120" s="193" t="s">
        <v>196</v>
      </c>
      <c r="F120" s="194">
        <v>39.88</v>
      </c>
      <c r="G120" s="195"/>
      <c r="H120" s="196"/>
    </row>
    <row r="121" spans="1:8" s="183" customFormat="1" ht="13.5" customHeight="1">
      <c r="A121" s="197"/>
      <c r="B121" s="198"/>
      <c r="C121" s="198"/>
      <c r="D121" s="198" t="s">
        <v>1587</v>
      </c>
      <c r="E121" s="198"/>
      <c r="F121" s="199">
        <v>36.5</v>
      </c>
      <c r="G121" s="200"/>
      <c r="H121" s="201"/>
    </row>
    <row r="122" spans="1:8" s="183" customFormat="1" ht="13.5" customHeight="1">
      <c r="A122" s="202"/>
      <c r="B122" s="203"/>
      <c r="C122" s="203"/>
      <c r="D122" s="203" t="s">
        <v>1588</v>
      </c>
      <c r="E122" s="203"/>
      <c r="F122" s="204">
        <v>3.38</v>
      </c>
      <c r="G122" s="205"/>
      <c r="H122" s="206"/>
    </row>
    <row r="123" spans="1:8" s="183" customFormat="1" ht="13.5" customHeight="1">
      <c r="A123" s="207"/>
      <c r="B123" s="208"/>
      <c r="C123" s="208"/>
      <c r="D123" s="208" t="s">
        <v>1519</v>
      </c>
      <c r="E123" s="208"/>
      <c r="F123" s="209">
        <v>39.88</v>
      </c>
      <c r="G123" s="210"/>
      <c r="H123" s="211"/>
    </row>
    <row r="124" spans="1:8" s="183" customFormat="1" ht="24" customHeight="1">
      <c r="A124" s="192">
        <v>26</v>
      </c>
      <c r="B124" s="193" t="s">
        <v>161</v>
      </c>
      <c r="C124" s="193" t="s">
        <v>198</v>
      </c>
      <c r="D124" s="193" t="s">
        <v>199</v>
      </c>
      <c r="E124" s="193" t="s">
        <v>196</v>
      </c>
      <c r="F124" s="194">
        <v>36.22</v>
      </c>
      <c r="G124" s="195"/>
      <c r="H124" s="196"/>
    </row>
    <row r="125" spans="1:8" s="183" customFormat="1" ht="13.5" customHeight="1">
      <c r="A125" s="222"/>
      <c r="B125" s="223"/>
      <c r="C125" s="223"/>
      <c r="D125" s="223" t="s">
        <v>1589</v>
      </c>
      <c r="E125" s="223"/>
      <c r="F125" s="224">
        <v>36.22</v>
      </c>
      <c r="G125" s="225"/>
      <c r="H125" s="226"/>
    </row>
    <row r="126" spans="1:8" s="183" customFormat="1" ht="24" customHeight="1">
      <c r="A126" s="192">
        <v>27</v>
      </c>
      <c r="B126" s="193" t="s">
        <v>146</v>
      </c>
      <c r="C126" s="193" t="s">
        <v>201</v>
      </c>
      <c r="D126" s="193" t="s">
        <v>202</v>
      </c>
      <c r="E126" s="193" t="s">
        <v>155</v>
      </c>
      <c r="F126" s="194">
        <v>66.369</v>
      </c>
      <c r="G126" s="195"/>
      <c r="H126" s="196"/>
    </row>
    <row r="127" spans="1:8" s="183" customFormat="1" ht="13.5" customHeight="1">
      <c r="A127" s="197"/>
      <c r="B127" s="198"/>
      <c r="C127" s="198"/>
      <c r="D127" s="198" t="s">
        <v>1590</v>
      </c>
      <c r="E127" s="198"/>
      <c r="F127" s="199">
        <v>1.3555</v>
      </c>
      <c r="G127" s="200"/>
      <c r="H127" s="201"/>
    </row>
    <row r="128" spans="1:8" s="183" customFormat="1" ht="13.5" customHeight="1">
      <c r="A128" s="217"/>
      <c r="B128" s="218"/>
      <c r="C128" s="218"/>
      <c r="D128" s="218" t="s">
        <v>1591</v>
      </c>
      <c r="E128" s="218"/>
      <c r="F128" s="219">
        <v>1.2916</v>
      </c>
      <c r="G128" s="220"/>
      <c r="H128" s="221"/>
    </row>
    <row r="129" spans="1:8" s="183" customFormat="1" ht="13.5" customHeight="1">
      <c r="A129" s="217"/>
      <c r="B129" s="218"/>
      <c r="C129" s="218"/>
      <c r="D129" s="218" t="s">
        <v>1592</v>
      </c>
      <c r="E129" s="218"/>
      <c r="F129" s="219">
        <v>2.536</v>
      </c>
      <c r="G129" s="220"/>
      <c r="H129" s="221"/>
    </row>
    <row r="130" spans="1:8" s="183" customFormat="1" ht="13.5" customHeight="1">
      <c r="A130" s="217"/>
      <c r="B130" s="218"/>
      <c r="C130" s="218"/>
      <c r="D130" s="218" t="s">
        <v>1593</v>
      </c>
      <c r="E130" s="218"/>
      <c r="F130" s="219">
        <v>1.4</v>
      </c>
      <c r="G130" s="220"/>
      <c r="H130" s="221"/>
    </row>
    <row r="131" spans="1:8" s="183" customFormat="1" ht="13.5" customHeight="1">
      <c r="A131" s="217"/>
      <c r="B131" s="218"/>
      <c r="C131" s="218"/>
      <c r="D131" s="218" t="s">
        <v>1594</v>
      </c>
      <c r="E131" s="218"/>
      <c r="F131" s="219">
        <v>7.818</v>
      </c>
      <c r="G131" s="220"/>
      <c r="H131" s="221"/>
    </row>
    <row r="132" spans="1:8" s="183" customFormat="1" ht="13.5" customHeight="1">
      <c r="A132" s="217"/>
      <c r="B132" s="218"/>
      <c r="C132" s="218"/>
      <c r="D132" s="218" t="s">
        <v>1595</v>
      </c>
      <c r="E132" s="218"/>
      <c r="F132" s="219">
        <v>27.5482</v>
      </c>
      <c r="G132" s="220"/>
      <c r="H132" s="221"/>
    </row>
    <row r="133" spans="1:8" s="183" customFormat="1" ht="13.5" customHeight="1">
      <c r="A133" s="217"/>
      <c r="B133" s="218"/>
      <c r="C133" s="218"/>
      <c r="D133" s="218" t="s">
        <v>1596</v>
      </c>
      <c r="E133" s="218"/>
      <c r="F133" s="219">
        <v>1.23</v>
      </c>
      <c r="G133" s="220"/>
      <c r="H133" s="221"/>
    </row>
    <row r="134" spans="1:8" s="183" customFormat="1" ht="13.5" customHeight="1">
      <c r="A134" s="217"/>
      <c r="B134" s="218"/>
      <c r="C134" s="218"/>
      <c r="D134" s="218" t="s">
        <v>1597</v>
      </c>
      <c r="E134" s="218"/>
      <c r="F134" s="219">
        <v>1.134</v>
      </c>
      <c r="G134" s="220"/>
      <c r="H134" s="221"/>
    </row>
    <row r="135" spans="1:8" s="183" customFormat="1" ht="13.5" customHeight="1">
      <c r="A135" s="217"/>
      <c r="B135" s="218"/>
      <c r="C135" s="218"/>
      <c r="D135" s="218" t="s">
        <v>1598</v>
      </c>
      <c r="E135" s="218"/>
      <c r="F135" s="219">
        <v>3.533</v>
      </c>
      <c r="G135" s="220"/>
      <c r="H135" s="221"/>
    </row>
    <row r="136" spans="1:8" s="183" customFormat="1" ht="13.5" customHeight="1">
      <c r="A136" s="217"/>
      <c r="B136" s="218"/>
      <c r="C136" s="218"/>
      <c r="D136" s="218" t="s">
        <v>1599</v>
      </c>
      <c r="E136" s="218"/>
      <c r="F136" s="219">
        <v>2.6726</v>
      </c>
      <c r="G136" s="220"/>
      <c r="H136" s="221"/>
    </row>
    <row r="137" spans="1:8" s="183" customFormat="1" ht="13.5" customHeight="1">
      <c r="A137" s="217"/>
      <c r="B137" s="218"/>
      <c r="C137" s="218"/>
      <c r="D137" s="218" t="s">
        <v>1600</v>
      </c>
      <c r="E137" s="218"/>
      <c r="F137" s="219">
        <v>8.9886</v>
      </c>
      <c r="G137" s="220"/>
      <c r="H137" s="221"/>
    </row>
    <row r="138" spans="1:8" s="183" customFormat="1" ht="13.5" customHeight="1">
      <c r="A138" s="202"/>
      <c r="B138" s="203"/>
      <c r="C138" s="203"/>
      <c r="D138" s="203" t="s">
        <v>1601</v>
      </c>
      <c r="E138" s="203"/>
      <c r="F138" s="204">
        <v>6.8614</v>
      </c>
      <c r="G138" s="205"/>
      <c r="H138" s="206"/>
    </row>
    <row r="139" spans="1:8" s="183" customFormat="1" ht="13.5" customHeight="1">
      <c r="A139" s="207"/>
      <c r="B139" s="208"/>
      <c r="C139" s="208" t="s">
        <v>1602</v>
      </c>
      <c r="D139" s="208" t="s">
        <v>1519</v>
      </c>
      <c r="E139" s="208"/>
      <c r="F139" s="209">
        <v>66.3689</v>
      </c>
      <c r="G139" s="210"/>
      <c r="H139" s="211"/>
    </row>
    <row r="140" spans="1:8" s="183" customFormat="1" ht="24" customHeight="1">
      <c r="A140" s="192">
        <v>28</v>
      </c>
      <c r="B140" s="193" t="s">
        <v>146</v>
      </c>
      <c r="C140" s="193" t="s">
        <v>204</v>
      </c>
      <c r="D140" s="193" t="s">
        <v>205</v>
      </c>
      <c r="E140" s="193" t="s">
        <v>155</v>
      </c>
      <c r="F140" s="194">
        <v>45.361</v>
      </c>
      <c r="G140" s="195"/>
      <c r="H140" s="196"/>
    </row>
    <row r="141" spans="1:8" s="183" customFormat="1" ht="13.5" customHeight="1">
      <c r="A141" s="197"/>
      <c r="B141" s="198"/>
      <c r="C141" s="198"/>
      <c r="D141" s="198" t="s">
        <v>1603</v>
      </c>
      <c r="E141" s="198"/>
      <c r="F141" s="199">
        <v>9.36</v>
      </c>
      <c r="G141" s="200"/>
      <c r="H141" s="201"/>
    </row>
    <row r="142" spans="1:8" s="183" customFormat="1" ht="13.5" customHeight="1">
      <c r="A142" s="217"/>
      <c r="B142" s="218"/>
      <c r="C142" s="218"/>
      <c r="D142" s="218" t="s">
        <v>1604</v>
      </c>
      <c r="E142" s="218"/>
      <c r="F142" s="219">
        <v>3.553</v>
      </c>
      <c r="G142" s="220"/>
      <c r="H142" s="221"/>
    </row>
    <row r="143" spans="1:8" s="183" customFormat="1" ht="13.5" customHeight="1">
      <c r="A143" s="217"/>
      <c r="B143" s="218"/>
      <c r="C143" s="218"/>
      <c r="D143" s="218" t="s">
        <v>1605</v>
      </c>
      <c r="E143" s="218"/>
      <c r="F143" s="219">
        <v>13.7708</v>
      </c>
      <c r="G143" s="220"/>
      <c r="H143" s="221"/>
    </row>
    <row r="144" spans="1:8" s="183" customFormat="1" ht="13.5" customHeight="1">
      <c r="A144" s="217"/>
      <c r="B144" s="218"/>
      <c r="C144" s="218"/>
      <c r="D144" s="218" t="s">
        <v>1606</v>
      </c>
      <c r="E144" s="218"/>
      <c r="F144" s="219">
        <v>1.84</v>
      </c>
      <c r="G144" s="220"/>
      <c r="H144" s="221"/>
    </row>
    <row r="145" spans="1:8" s="183" customFormat="1" ht="13.5" customHeight="1">
      <c r="A145" s="217"/>
      <c r="B145" s="218"/>
      <c r="C145" s="218"/>
      <c r="D145" s="218" t="s">
        <v>1607</v>
      </c>
      <c r="E145" s="218"/>
      <c r="F145" s="219">
        <v>8.788</v>
      </c>
      <c r="G145" s="220"/>
      <c r="H145" s="221"/>
    </row>
    <row r="146" spans="1:8" s="183" customFormat="1" ht="13.5" customHeight="1">
      <c r="A146" s="217"/>
      <c r="B146" s="218"/>
      <c r="C146" s="218"/>
      <c r="D146" s="218" t="s">
        <v>1608</v>
      </c>
      <c r="E146" s="218"/>
      <c r="F146" s="219">
        <v>1.025</v>
      </c>
      <c r="G146" s="220"/>
      <c r="H146" s="221"/>
    </row>
    <row r="147" spans="1:8" s="183" customFormat="1" ht="13.5" customHeight="1">
      <c r="A147" s="202"/>
      <c r="B147" s="203"/>
      <c r="C147" s="203"/>
      <c r="D147" s="203" t="s">
        <v>1609</v>
      </c>
      <c r="E147" s="203"/>
      <c r="F147" s="204">
        <v>7.0238</v>
      </c>
      <c r="G147" s="205"/>
      <c r="H147" s="206"/>
    </row>
    <row r="148" spans="1:8" s="183" customFormat="1" ht="13.5" customHeight="1">
      <c r="A148" s="207"/>
      <c r="B148" s="208"/>
      <c r="C148" s="208" t="s">
        <v>1610</v>
      </c>
      <c r="D148" s="208" t="s">
        <v>1519</v>
      </c>
      <c r="E148" s="208"/>
      <c r="F148" s="209">
        <v>45.3606</v>
      </c>
      <c r="G148" s="210"/>
      <c r="H148" s="211"/>
    </row>
    <row r="149" spans="1:8" s="183" customFormat="1" ht="24" customHeight="1">
      <c r="A149" s="192">
        <v>29</v>
      </c>
      <c r="B149" s="193" t="s">
        <v>146</v>
      </c>
      <c r="C149" s="193" t="s">
        <v>207</v>
      </c>
      <c r="D149" s="193" t="s">
        <v>208</v>
      </c>
      <c r="E149" s="193" t="s">
        <v>155</v>
      </c>
      <c r="F149" s="194">
        <v>7.331</v>
      </c>
      <c r="G149" s="195"/>
      <c r="H149" s="196"/>
    </row>
    <row r="150" spans="1:8" s="183" customFormat="1" ht="13.5" customHeight="1">
      <c r="A150" s="197"/>
      <c r="B150" s="198"/>
      <c r="C150" s="198"/>
      <c r="D150" s="198" t="s">
        <v>1611</v>
      </c>
      <c r="E150" s="198"/>
      <c r="F150" s="199">
        <v>1.92</v>
      </c>
      <c r="G150" s="200"/>
      <c r="H150" s="201"/>
    </row>
    <row r="151" spans="1:8" s="183" customFormat="1" ht="13.5" customHeight="1">
      <c r="A151" s="217"/>
      <c r="B151" s="218"/>
      <c r="C151" s="218"/>
      <c r="D151" s="218" t="s">
        <v>1612</v>
      </c>
      <c r="E151" s="218"/>
      <c r="F151" s="219">
        <v>0.576</v>
      </c>
      <c r="G151" s="220"/>
      <c r="H151" s="221"/>
    </row>
    <row r="152" spans="1:8" s="183" customFormat="1" ht="13.5" customHeight="1">
      <c r="A152" s="217"/>
      <c r="B152" s="218"/>
      <c r="C152" s="218"/>
      <c r="D152" s="218" t="s">
        <v>1613</v>
      </c>
      <c r="E152" s="218"/>
      <c r="F152" s="219">
        <v>0.6912</v>
      </c>
      <c r="G152" s="220"/>
      <c r="H152" s="221"/>
    </row>
    <row r="153" spans="1:8" s="183" customFormat="1" ht="13.5" customHeight="1">
      <c r="A153" s="217"/>
      <c r="B153" s="218"/>
      <c r="C153" s="218"/>
      <c r="D153" s="218" t="s">
        <v>1614</v>
      </c>
      <c r="E153" s="218"/>
      <c r="F153" s="219">
        <v>0.312</v>
      </c>
      <c r="G153" s="220"/>
      <c r="H153" s="221"/>
    </row>
    <row r="154" spans="1:8" s="183" customFormat="1" ht="13.5" customHeight="1">
      <c r="A154" s="217"/>
      <c r="B154" s="218"/>
      <c r="C154" s="218"/>
      <c r="D154" s="218" t="s">
        <v>1615</v>
      </c>
      <c r="E154" s="218"/>
      <c r="F154" s="219">
        <v>1.056</v>
      </c>
      <c r="G154" s="220"/>
      <c r="H154" s="221"/>
    </row>
    <row r="155" spans="1:8" s="183" customFormat="1" ht="13.5" customHeight="1">
      <c r="A155" s="217"/>
      <c r="B155" s="218"/>
      <c r="C155" s="218"/>
      <c r="D155" s="218" t="s">
        <v>1616</v>
      </c>
      <c r="E155" s="218"/>
      <c r="F155" s="219">
        <v>0.618</v>
      </c>
      <c r="G155" s="220"/>
      <c r="H155" s="221"/>
    </row>
    <row r="156" spans="1:8" s="183" customFormat="1" ht="13.5" customHeight="1">
      <c r="A156" s="217"/>
      <c r="B156" s="218"/>
      <c r="C156" s="218"/>
      <c r="D156" s="218" t="s">
        <v>1617</v>
      </c>
      <c r="E156" s="218"/>
      <c r="F156" s="219">
        <v>0.7084</v>
      </c>
      <c r="G156" s="220"/>
      <c r="H156" s="221"/>
    </row>
    <row r="157" spans="1:8" s="183" customFormat="1" ht="13.5" customHeight="1">
      <c r="A157" s="217"/>
      <c r="B157" s="218"/>
      <c r="C157" s="218"/>
      <c r="D157" s="218" t="s">
        <v>1618</v>
      </c>
      <c r="E157" s="218"/>
      <c r="F157" s="219">
        <v>0.4056</v>
      </c>
      <c r="G157" s="220"/>
      <c r="H157" s="221"/>
    </row>
    <row r="158" spans="1:8" s="183" customFormat="1" ht="13.5" customHeight="1">
      <c r="A158" s="217"/>
      <c r="B158" s="218"/>
      <c r="C158" s="218"/>
      <c r="D158" s="218" t="s">
        <v>1619</v>
      </c>
      <c r="E158" s="218"/>
      <c r="F158" s="219">
        <v>0.384</v>
      </c>
      <c r="G158" s="220"/>
      <c r="H158" s="221"/>
    </row>
    <row r="159" spans="1:8" s="183" customFormat="1" ht="13.5" customHeight="1">
      <c r="A159" s="217"/>
      <c r="B159" s="218"/>
      <c r="C159" s="218"/>
      <c r="D159" s="218" t="s">
        <v>1620</v>
      </c>
      <c r="E159" s="218"/>
      <c r="F159" s="219">
        <v>0.444</v>
      </c>
      <c r="G159" s="220"/>
      <c r="H159" s="221"/>
    </row>
    <row r="160" spans="1:8" s="183" customFormat="1" ht="13.5" customHeight="1">
      <c r="A160" s="202"/>
      <c r="B160" s="203"/>
      <c r="C160" s="203"/>
      <c r="D160" s="203" t="s">
        <v>1621</v>
      </c>
      <c r="E160" s="203"/>
      <c r="F160" s="204">
        <v>0.216</v>
      </c>
      <c r="G160" s="205"/>
      <c r="H160" s="206"/>
    </row>
    <row r="161" spans="1:8" s="183" customFormat="1" ht="13.5" customHeight="1">
      <c r="A161" s="207"/>
      <c r="B161" s="208"/>
      <c r="C161" s="208"/>
      <c r="D161" s="208" t="s">
        <v>1519</v>
      </c>
      <c r="E161" s="208"/>
      <c r="F161" s="209">
        <v>7.3312</v>
      </c>
      <c r="G161" s="210"/>
      <c r="H161" s="211"/>
    </row>
    <row r="162" spans="1:8" s="183" customFormat="1" ht="24" customHeight="1">
      <c r="A162" s="192">
        <v>30</v>
      </c>
      <c r="B162" s="193" t="s">
        <v>146</v>
      </c>
      <c r="C162" s="193" t="s">
        <v>210</v>
      </c>
      <c r="D162" s="193" t="s">
        <v>211</v>
      </c>
      <c r="E162" s="193" t="s">
        <v>155</v>
      </c>
      <c r="F162" s="194">
        <v>5.826</v>
      </c>
      <c r="G162" s="195"/>
      <c r="H162" s="196"/>
    </row>
    <row r="163" spans="1:8" s="183" customFormat="1" ht="13.5" customHeight="1">
      <c r="A163" s="222"/>
      <c r="B163" s="223"/>
      <c r="C163" s="223"/>
      <c r="D163" s="223" t="s">
        <v>1622</v>
      </c>
      <c r="E163" s="223"/>
      <c r="F163" s="224">
        <v>5.826</v>
      </c>
      <c r="G163" s="225"/>
      <c r="H163" s="226"/>
    </row>
    <row r="164" spans="1:8" s="183" customFormat="1" ht="13.5" customHeight="1">
      <c r="A164" s="207"/>
      <c r="B164" s="208"/>
      <c r="C164" s="208" t="s">
        <v>1623</v>
      </c>
      <c r="D164" s="208" t="s">
        <v>1519</v>
      </c>
      <c r="E164" s="208"/>
      <c r="F164" s="209">
        <v>5.826</v>
      </c>
      <c r="G164" s="210"/>
      <c r="H164" s="211"/>
    </row>
    <row r="165" spans="1:8" s="183" customFormat="1" ht="24" customHeight="1">
      <c r="A165" s="192">
        <v>31</v>
      </c>
      <c r="B165" s="193" t="s">
        <v>146</v>
      </c>
      <c r="C165" s="193" t="s">
        <v>213</v>
      </c>
      <c r="D165" s="193" t="s">
        <v>214</v>
      </c>
      <c r="E165" s="193" t="s">
        <v>155</v>
      </c>
      <c r="F165" s="194">
        <v>6.48</v>
      </c>
      <c r="G165" s="195"/>
      <c r="H165" s="196"/>
    </row>
    <row r="166" spans="1:8" s="183" customFormat="1" ht="13.5" customHeight="1">
      <c r="A166" s="197"/>
      <c r="B166" s="198"/>
      <c r="C166" s="198"/>
      <c r="D166" s="198" t="s">
        <v>1624</v>
      </c>
      <c r="E166" s="198"/>
      <c r="F166" s="199">
        <v>3.48</v>
      </c>
      <c r="G166" s="200"/>
      <c r="H166" s="201"/>
    </row>
    <row r="167" spans="1:8" s="183" customFormat="1" ht="13.5" customHeight="1">
      <c r="A167" s="202"/>
      <c r="B167" s="203"/>
      <c r="C167" s="203"/>
      <c r="D167" s="203" t="s">
        <v>1625</v>
      </c>
      <c r="E167" s="203"/>
      <c r="F167" s="204">
        <v>3</v>
      </c>
      <c r="G167" s="205"/>
      <c r="H167" s="206"/>
    </row>
    <row r="168" spans="1:8" s="183" customFormat="1" ht="13.5" customHeight="1">
      <c r="A168" s="207"/>
      <c r="B168" s="208"/>
      <c r="C168" s="208"/>
      <c r="D168" s="208" t="s">
        <v>1519</v>
      </c>
      <c r="E168" s="208"/>
      <c r="F168" s="209">
        <v>6.48</v>
      </c>
      <c r="G168" s="210"/>
      <c r="H168" s="211"/>
    </row>
    <row r="169" spans="1:8" s="183" customFormat="1" ht="13.5" customHeight="1">
      <c r="A169" s="192">
        <v>32</v>
      </c>
      <c r="B169" s="193" t="s">
        <v>180</v>
      </c>
      <c r="C169" s="193" t="s">
        <v>216</v>
      </c>
      <c r="D169" s="193" t="s">
        <v>217</v>
      </c>
      <c r="E169" s="193" t="s">
        <v>183</v>
      </c>
      <c r="F169" s="194">
        <v>2</v>
      </c>
      <c r="G169" s="195"/>
      <c r="H169" s="196"/>
    </row>
    <row r="170" spans="1:8" s="183" customFormat="1" ht="34.5" customHeight="1">
      <c r="A170" s="227">
        <v>33</v>
      </c>
      <c r="B170" s="228"/>
      <c r="C170" s="228" t="s">
        <v>221</v>
      </c>
      <c r="D170" s="228" t="s">
        <v>222</v>
      </c>
      <c r="E170" s="228" t="s">
        <v>183</v>
      </c>
      <c r="F170" s="229">
        <v>1</v>
      </c>
      <c r="G170" s="230"/>
      <c r="H170" s="231"/>
    </row>
    <row r="171" spans="1:8" s="183" customFormat="1" ht="34.5" customHeight="1">
      <c r="A171" s="232">
        <v>34</v>
      </c>
      <c r="B171" s="233"/>
      <c r="C171" s="233" t="s">
        <v>224</v>
      </c>
      <c r="D171" s="233" t="s">
        <v>225</v>
      </c>
      <c r="E171" s="233" t="s">
        <v>183</v>
      </c>
      <c r="F171" s="234">
        <v>1</v>
      </c>
      <c r="G171" s="235"/>
      <c r="H171" s="236"/>
    </row>
    <row r="172" spans="1:8" s="183" customFormat="1" ht="13.5" customHeight="1">
      <c r="A172" s="192">
        <v>35</v>
      </c>
      <c r="B172" s="193" t="s">
        <v>180</v>
      </c>
      <c r="C172" s="193" t="s">
        <v>227</v>
      </c>
      <c r="D172" s="193" t="s">
        <v>228</v>
      </c>
      <c r="E172" s="193" t="s">
        <v>196</v>
      </c>
      <c r="F172" s="194">
        <v>5.65</v>
      </c>
      <c r="G172" s="195"/>
      <c r="H172" s="196"/>
    </row>
    <row r="173" spans="1:8" s="183" customFormat="1" ht="13.5" customHeight="1">
      <c r="A173" s="222"/>
      <c r="B173" s="223"/>
      <c r="C173" s="223"/>
      <c r="D173" s="223" t="s">
        <v>1626</v>
      </c>
      <c r="E173" s="223"/>
      <c r="F173" s="224">
        <v>5.65</v>
      </c>
      <c r="G173" s="225"/>
      <c r="H173" s="226"/>
    </row>
    <row r="174" spans="1:8" s="183" customFormat="1" ht="34.5" customHeight="1">
      <c r="A174" s="237">
        <v>36</v>
      </c>
      <c r="B174" s="238"/>
      <c r="C174" s="238" t="s">
        <v>230</v>
      </c>
      <c r="D174" s="238" t="s">
        <v>231</v>
      </c>
      <c r="E174" s="238" t="s">
        <v>196</v>
      </c>
      <c r="F174" s="239">
        <v>5.65</v>
      </c>
      <c r="G174" s="240"/>
      <c r="H174" s="241"/>
    </row>
    <row r="175" spans="1:8" s="183" customFormat="1" ht="13.5" customHeight="1">
      <c r="A175" s="192">
        <v>37</v>
      </c>
      <c r="B175" s="193" t="s">
        <v>180</v>
      </c>
      <c r="C175" s="193" t="s">
        <v>233</v>
      </c>
      <c r="D175" s="193" t="s">
        <v>234</v>
      </c>
      <c r="E175" s="193" t="s">
        <v>196</v>
      </c>
      <c r="F175" s="194">
        <v>6</v>
      </c>
      <c r="G175" s="195"/>
      <c r="H175" s="196"/>
    </row>
    <row r="176" spans="1:8" s="183" customFormat="1" ht="13.5" customHeight="1">
      <c r="A176" s="222"/>
      <c r="B176" s="223"/>
      <c r="C176" s="223"/>
      <c r="D176" s="223" t="s">
        <v>128</v>
      </c>
      <c r="E176" s="223"/>
      <c r="F176" s="224">
        <v>6</v>
      </c>
      <c r="G176" s="225"/>
      <c r="H176" s="226"/>
    </row>
    <row r="177" spans="1:8" s="183" customFormat="1" ht="24" customHeight="1">
      <c r="A177" s="237">
        <v>38</v>
      </c>
      <c r="B177" s="238"/>
      <c r="C177" s="238" t="s">
        <v>236</v>
      </c>
      <c r="D177" s="238" t="s">
        <v>237</v>
      </c>
      <c r="E177" s="238" t="s">
        <v>196</v>
      </c>
      <c r="F177" s="239">
        <v>6</v>
      </c>
      <c r="G177" s="240"/>
      <c r="H177" s="241"/>
    </row>
    <row r="178" spans="1:8" s="183" customFormat="1" ht="21" customHeight="1">
      <c r="A178" s="188"/>
      <c r="B178" s="189"/>
      <c r="C178" s="189" t="s">
        <v>122</v>
      </c>
      <c r="D178" s="189" t="s">
        <v>238</v>
      </c>
      <c r="E178" s="189"/>
      <c r="F178" s="190"/>
      <c r="G178" s="191"/>
      <c r="H178" s="191"/>
    </row>
    <row r="179" spans="1:8" s="183" customFormat="1" ht="13.5" customHeight="1">
      <c r="A179" s="192">
        <v>39</v>
      </c>
      <c r="B179" s="193" t="s">
        <v>161</v>
      </c>
      <c r="C179" s="193" t="s">
        <v>240</v>
      </c>
      <c r="D179" s="193" t="s">
        <v>241</v>
      </c>
      <c r="E179" s="193" t="s">
        <v>183</v>
      </c>
      <c r="F179" s="194">
        <v>8</v>
      </c>
      <c r="G179" s="195"/>
      <c r="H179" s="196"/>
    </row>
    <row r="180" spans="1:8" s="183" customFormat="1" ht="13.5" customHeight="1">
      <c r="A180" s="222"/>
      <c r="B180" s="223"/>
      <c r="C180" s="223"/>
      <c r="D180" s="223" t="s">
        <v>1627</v>
      </c>
      <c r="E180" s="223"/>
      <c r="F180" s="224">
        <v>8</v>
      </c>
      <c r="G180" s="225"/>
      <c r="H180" s="226"/>
    </row>
    <row r="181" spans="1:8" s="183" customFormat="1" ht="21" customHeight="1">
      <c r="A181" s="188"/>
      <c r="B181" s="189"/>
      <c r="C181" s="189" t="s">
        <v>125</v>
      </c>
      <c r="D181" s="189" t="s">
        <v>242</v>
      </c>
      <c r="E181" s="189"/>
      <c r="F181" s="190"/>
      <c r="G181" s="191"/>
      <c r="H181" s="191"/>
    </row>
    <row r="182" spans="1:8" s="183" customFormat="1" ht="24" customHeight="1">
      <c r="A182" s="242">
        <v>40</v>
      </c>
      <c r="B182" s="243" t="s">
        <v>1628</v>
      </c>
      <c r="C182" s="243" t="s">
        <v>245</v>
      </c>
      <c r="D182" s="243" t="s">
        <v>246</v>
      </c>
      <c r="E182" s="243" t="s">
        <v>247</v>
      </c>
      <c r="F182" s="244">
        <v>1</v>
      </c>
      <c r="G182" s="245"/>
      <c r="H182" s="246"/>
    </row>
    <row r="183" spans="1:8" s="183" customFormat="1" ht="24" customHeight="1">
      <c r="A183" s="247">
        <v>41</v>
      </c>
      <c r="B183" s="248" t="s">
        <v>1628</v>
      </c>
      <c r="C183" s="248" t="s">
        <v>249</v>
      </c>
      <c r="D183" s="248" t="s">
        <v>250</v>
      </c>
      <c r="E183" s="248" t="s">
        <v>247</v>
      </c>
      <c r="F183" s="249">
        <v>1</v>
      </c>
      <c r="G183" s="250"/>
      <c r="H183" s="251"/>
    </row>
    <row r="184" spans="1:8" s="183" customFormat="1" ht="21" customHeight="1">
      <c r="A184" s="188"/>
      <c r="B184" s="189"/>
      <c r="C184" s="189" t="s">
        <v>128</v>
      </c>
      <c r="D184" s="189" t="s">
        <v>251</v>
      </c>
      <c r="E184" s="189"/>
      <c r="F184" s="190"/>
      <c r="G184" s="191"/>
      <c r="H184" s="191"/>
    </row>
    <row r="185" spans="1:8" s="183" customFormat="1" ht="24" customHeight="1">
      <c r="A185" s="192">
        <v>42</v>
      </c>
      <c r="B185" s="193" t="s">
        <v>146</v>
      </c>
      <c r="C185" s="193" t="s">
        <v>253</v>
      </c>
      <c r="D185" s="193" t="s">
        <v>254</v>
      </c>
      <c r="E185" s="193" t="s">
        <v>155</v>
      </c>
      <c r="F185" s="194">
        <v>22.184</v>
      </c>
      <c r="G185" s="195"/>
      <c r="H185" s="196"/>
    </row>
    <row r="186" spans="1:8" s="183" customFormat="1" ht="13.5" customHeight="1">
      <c r="A186" s="222"/>
      <c r="B186" s="223"/>
      <c r="C186" s="223"/>
      <c r="D186" s="223" t="s">
        <v>1629</v>
      </c>
      <c r="E186" s="223"/>
      <c r="F186" s="224">
        <v>22.184</v>
      </c>
      <c r="G186" s="225"/>
      <c r="H186" s="226"/>
    </row>
    <row r="187" spans="1:8" s="183" customFormat="1" ht="24" customHeight="1">
      <c r="A187" s="192">
        <v>43</v>
      </c>
      <c r="B187" s="193" t="s">
        <v>161</v>
      </c>
      <c r="C187" s="193" t="s">
        <v>256</v>
      </c>
      <c r="D187" s="193" t="s">
        <v>257</v>
      </c>
      <c r="E187" s="193" t="s">
        <v>155</v>
      </c>
      <c r="F187" s="194">
        <v>164.478</v>
      </c>
      <c r="G187" s="195"/>
      <c r="H187" s="196"/>
    </row>
    <row r="188" spans="1:8" s="183" customFormat="1" ht="13.5" customHeight="1">
      <c r="A188" s="197"/>
      <c r="B188" s="198"/>
      <c r="C188" s="198"/>
      <c r="D188" s="198" t="s">
        <v>1630</v>
      </c>
      <c r="E188" s="198"/>
      <c r="F188" s="199">
        <v>103.493</v>
      </c>
      <c r="G188" s="200"/>
      <c r="H188" s="201"/>
    </row>
    <row r="189" spans="1:8" s="183" customFormat="1" ht="13.5" customHeight="1">
      <c r="A189" s="217"/>
      <c r="B189" s="218"/>
      <c r="C189" s="218"/>
      <c r="D189" s="218" t="s">
        <v>1631</v>
      </c>
      <c r="E189" s="218"/>
      <c r="F189" s="219">
        <v>38.295</v>
      </c>
      <c r="G189" s="220"/>
      <c r="H189" s="221"/>
    </row>
    <row r="190" spans="1:8" s="183" customFormat="1" ht="13.5" customHeight="1">
      <c r="A190" s="202"/>
      <c r="B190" s="203"/>
      <c r="C190" s="203"/>
      <c r="D190" s="203" t="s">
        <v>1632</v>
      </c>
      <c r="E190" s="203"/>
      <c r="F190" s="204">
        <v>22.69</v>
      </c>
      <c r="G190" s="205"/>
      <c r="H190" s="206"/>
    </row>
    <row r="191" spans="1:8" s="183" customFormat="1" ht="13.5" customHeight="1">
      <c r="A191" s="207"/>
      <c r="B191" s="208"/>
      <c r="C191" s="208" t="s">
        <v>1633</v>
      </c>
      <c r="D191" s="208" t="s">
        <v>1519</v>
      </c>
      <c r="E191" s="208"/>
      <c r="F191" s="209">
        <v>164.478</v>
      </c>
      <c r="G191" s="210"/>
      <c r="H191" s="211"/>
    </row>
    <row r="192" spans="1:8" s="183" customFormat="1" ht="24" customHeight="1">
      <c r="A192" s="192">
        <v>44</v>
      </c>
      <c r="B192" s="193" t="s">
        <v>161</v>
      </c>
      <c r="C192" s="193" t="s">
        <v>259</v>
      </c>
      <c r="D192" s="193" t="s">
        <v>260</v>
      </c>
      <c r="E192" s="193" t="s">
        <v>155</v>
      </c>
      <c r="F192" s="194">
        <v>68.95</v>
      </c>
      <c r="G192" s="195"/>
      <c r="H192" s="196"/>
    </row>
    <row r="193" spans="1:8" s="183" customFormat="1" ht="13.5" customHeight="1">
      <c r="A193" s="197"/>
      <c r="B193" s="198"/>
      <c r="C193" s="198"/>
      <c r="D193" s="198" t="s">
        <v>1634</v>
      </c>
      <c r="E193" s="198"/>
      <c r="F193" s="199">
        <v>55.9</v>
      </c>
      <c r="G193" s="200"/>
      <c r="H193" s="201"/>
    </row>
    <row r="194" spans="1:8" s="183" customFormat="1" ht="13.5" customHeight="1">
      <c r="A194" s="202"/>
      <c r="B194" s="203"/>
      <c r="C194" s="203"/>
      <c r="D194" s="203" t="s">
        <v>1635</v>
      </c>
      <c r="E194" s="203"/>
      <c r="F194" s="204">
        <v>13.05</v>
      </c>
      <c r="G194" s="205"/>
      <c r="H194" s="206"/>
    </row>
    <row r="195" spans="1:8" s="183" customFormat="1" ht="13.5" customHeight="1">
      <c r="A195" s="207"/>
      <c r="B195" s="208"/>
      <c r="C195" s="208" t="s">
        <v>1636</v>
      </c>
      <c r="D195" s="208" t="s">
        <v>1519</v>
      </c>
      <c r="E195" s="208"/>
      <c r="F195" s="209">
        <v>68.95</v>
      </c>
      <c r="G195" s="210"/>
      <c r="H195" s="211"/>
    </row>
    <row r="196" spans="1:8" s="183" customFormat="1" ht="24" customHeight="1">
      <c r="A196" s="192">
        <v>45</v>
      </c>
      <c r="B196" s="193" t="s">
        <v>146</v>
      </c>
      <c r="C196" s="193" t="s">
        <v>262</v>
      </c>
      <c r="D196" s="193" t="s">
        <v>263</v>
      </c>
      <c r="E196" s="193" t="s">
        <v>155</v>
      </c>
      <c r="F196" s="194">
        <v>282.54</v>
      </c>
      <c r="G196" s="195"/>
      <c r="H196" s="196"/>
    </row>
    <row r="197" spans="1:8" s="183" customFormat="1" ht="13.5" customHeight="1">
      <c r="A197" s="197"/>
      <c r="B197" s="198"/>
      <c r="C197" s="198"/>
      <c r="D197" s="198" t="s">
        <v>1637</v>
      </c>
      <c r="E197" s="198"/>
      <c r="F197" s="199">
        <v>226.78084</v>
      </c>
      <c r="G197" s="200"/>
      <c r="H197" s="201"/>
    </row>
    <row r="198" spans="1:8" s="183" customFormat="1" ht="13.5" customHeight="1">
      <c r="A198" s="202"/>
      <c r="B198" s="203"/>
      <c r="C198" s="203"/>
      <c r="D198" s="203" t="s">
        <v>1638</v>
      </c>
      <c r="E198" s="203"/>
      <c r="F198" s="204">
        <v>3.51</v>
      </c>
      <c r="G198" s="205"/>
      <c r="H198" s="206"/>
    </row>
    <row r="199" spans="1:8" s="183" customFormat="1" ht="13.5" customHeight="1">
      <c r="A199" s="207"/>
      <c r="B199" s="208"/>
      <c r="C199" s="208"/>
      <c r="D199" s="208" t="s">
        <v>1519</v>
      </c>
      <c r="E199" s="208"/>
      <c r="F199" s="209">
        <v>230.29084</v>
      </c>
      <c r="G199" s="210"/>
      <c r="H199" s="211"/>
    </row>
    <row r="200" spans="1:8" s="183" customFormat="1" ht="13.5" customHeight="1">
      <c r="A200" s="197"/>
      <c r="B200" s="198"/>
      <c r="C200" s="198"/>
      <c r="D200" s="198" t="s">
        <v>1639</v>
      </c>
      <c r="E200" s="198"/>
      <c r="F200" s="199">
        <v>1.89</v>
      </c>
      <c r="G200" s="200"/>
      <c r="H200" s="201"/>
    </row>
    <row r="201" spans="1:8" s="183" customFormat="1" ht="13.5" customHeight="1">
      <c r="A201" s="217"/>
      <c r="B201" s="218"/>
      <c r="C201" s="218"/>
      <c r="D201" s="218" t="s">
        <v>1640</v>
      </c>
      <c r="E201" s="218"/>
      <c r="F201" s="219">
        <v>1.216</v>
      </c>
      <c r="G201" s="220"/>
      <c r="H201" s="221"/>
    </row>
    <row r="202" spans="1:8" s="183" customFormat="1" ht="13.5" customHeight="1">
      <c r="A202" s="217"/>
      <c r="B202" s="218"/>
      <c r="C202" s="218"/>
      <c r="D202" s="218" t="s">
        <v>1641</v>
      </c>
      <c r="E202" s="218"/>
      <c r="F202" s="219">
        <v>1.048</v>
      </c>
      <c r="G202" s="220"/>
      <c r="H202" s="221"/>
    </row>
    <row r="203" spans="1:8" s="183" customFormat="1" ht="13.5" customHeight="1">
      <c r="A203" s="217"/>
      <c r="B203" s="218"/>
      <c r="C203" s="218"/>
      <c r="D203" s="218" t="s">
        <v>1642</v>
      </c>
      <c r="E203" s="218"/>
      <c r="F203" s="219">
        <v>0.996</v>
      </c>
      <c r="G203" s="220"/>
      <c r="H203" s="221"/>
    </row>
    <row r="204" spans="1:8" s="183" customFormat="1" ht="13.5" customHeight="1">
      <c r="A204" s="217"/>
      <c r="B204" s="218"/>
      <c r="C204" s="218"/>
      <c r="D204" s="218" t="s">
        <v>1643</v>
      </c>
      <c r="E204" s="218"/>
      <c r="F204" s="219">
        <v>0.754</v>
      </c>
      <c r="G204" s="220"/>
      <c r="H204" s="221"/>
    </row>
    <row r="205" spans="1:8" s="183" customFormat="1" ht="13.5" customHeight="1">
      <c r="A205" s="217"/>
      <c r="B205" s="218"/>
      <c r="C205" s="218"/>
      <c r="D205" s="218" t="s">
        <v>1644</v>
      </c>
      <c r="E205" s="218"/>
      <c r="F205" s="219">
        <v>6.4</v>
      </c>
      <c r="G205" s="220"/>
      <c r="H205" s="221"/>
    </row>
    <row r="206" spans="1:8" s="183" customFormat="1" ht="13.5" customHeight="1">
      <c r="A206" s="217"/>
      <c r="B206" s="218"/>
      <c r="C206" s="218"/>
      <c r="D206" s="218" t="s">
        <v>1645</v>
      </c>
      <c r="E206" s="218"/>
      <c r="F206" s="219">
        <v>0.6394</v>
      </c>
      <c r="G206" s="220"/>
      <c r="H206" s="221"/>
    </row>
    <row r="207" spans="1:8" s="183" customFormat="1" ht="13.5" customHeight="1">
      <c r="A207" s="217"/>
      <c r="B207" s="218"/>
      <c r="C207" s="218"/>
      <c r="D207" s="218" t="s">
        <v>1646</v>
      </c>
      <c r="E207" s="218"/>
      <c r="F207" s="219">
        <v>2.23</v>
      </c>
      <c r="G207" s="220"/>
      <c r="H207" s="221"/>
    </row>
    <row r="208" spans="1:8" s="183" customFormat="1" ht="13.5" customHeight="1">
      <c r="A208" s="217"/>
      <c r="B208" s="218"/>
      <c r="C208" s="218"/>
      <c r="D208" s="218" t="s">
        <v>1647</v>
      </c>
      <c r="E208" s="218"/>
      <c r="F208" s="219">
        <v>3.36</v>
      </c>
      <c r="G208" s="220"/>
      <c r="H208" s="221"/>
    </row>
    <row r="209" spans="1:8" s="183" customFormat="1" ht="13.5" customHeight="1">
      <c r="A209" s="217"/>
      <c r="B209" s="218"/>
      <c r="C209" s="218"/>
      <c r="D209" s="218" t="s">
        <v>1648</v>
      </c>
      <c r="E209" s="218"/>
      <c r="F209" s="219">
        <v>3.36</v>
      </c>
      <c r="G209" s="220"/>
      <c r="H209" s="221"/>
    </row>
    <row r="210" spans="1:8" s="183" customFormat="1" ht="13.5" customHeight="1">
      <c r="A210" s="217"/>
      <c r="B210" s="218"/>
      <c r="C210" s="218"/>
      <c r="D210" s="218" t="s">
        <v>1641</v>
      </c>
      <c r="E210" s="218"/>
      <c r="F210" s="219">
        <v>1.048</v>
      </c>
      <c r="G210" s="220"/>
      <c r="H210" s="221"/>
    </row>
    <row r="211" spans="1:8" s="183" customFormat="1" ht="13.5" customHeight="1">
      <c r="A211" s="217"/>
      <c r="B211" s="218"/>
      <c r="C211" s="218"/>
      <c r="D211" s="218" t="s">
        <v>1649</v>
      </c>
      <c r="E211" s="218"/>
      <c r="F211" s="219">
        <v>3.862</v>
      </c>
      <c r="G211" s="220"/>
      <c r="H211" s="221"/>
    </row>
    <row r="212" spans="1:8" s="183" customFormat="1" ht="13.5" customHeight="1">
      <c r="A212" s="217"/>
      <c r="B212" s="218"/>
      <c r="C212" s="218"/>
      <c r="D212" s="218" t="s">
        <v>1576</v>
      </c>
      <c r="E212" s="218"/>
      <c r="F212" s="219">
        <v>3.2</v>
      </c>
      <c r="G212" s="220"/>
      <c r="H212" s="221"/>
    </row>
    <row r="213" spans="1:8" s="183" customFormat="1" ht="13.5" customHeight="1">
      <c r="A213" s="217"/>
      <c r="B213" s="218"/>
      <c r="C213" s="218"/>
      <c r="D213" s="218" t="s">
        <v>1650</v>
      </c>
      <c r="E213" s="218"/>
      <c r="F213" s="219">
        <v>1.512</v>
      </c>
      <c r="G213" s="220"/>
      <c r="H213" s="221"/>
    </row>
    <row r="214" spans="1:8" s="183" customFormat="1" ht="13.5" customHeight="1">
      <c r="A214" s="217"/>
      <c r="B214" s="218"/>
      <c r="C214" s="218"/>
      <c r="D214" s="218" t="s">
        <v>1651</v>
      </c>
      <c r="E214" s="218"/>
      <c r="F214" s="219">
        <v>4.91</v>
      </c>
      <c r="G214" s="220"/>
      <c r="H214" s="221"/>
    </row>
    <row r="215" spans="1:8" s="183" customFormat="1" ht="13.5" customHeight="1">
      <c r="A215" s="217"/>
      <c r="B215" s="218"/>
      <c r="C215" s="218"/>
      <c r="D215" s="218" t="s">
        <v>1652</v>
      </c>
      <c r="E215" s="218"/>
      <c r="F215" s="219">
        <v>2.352</v>
      </c>
      <c r="G215" s="220"/>
      <c r="H215" s="221"/>
    </row>
    <row r="216" spans="1:8" s="183" customFormat="1" ht="13.5" customHeight="1">
      <c r="A216" s="217"/>
      <c r="B216" s="218"/>
      <c r="C216" s="218"/>
      <c r="D216" s="218" t="s">
        <v>1653</v>
      </c>
      <c r="E216" s="218"/>
      <c r="F216" s="219">
        <v>3.816</v>
      </c>
      <c r="G216" s="220"/>
      <c r="H216" s="221"/>
    </row>
    <row r="217" spans="1:8" s="183" customFormat="1" ht="13.5" customHeight="1">
      <c r="A217" s="202"/>
      <c r="B217" s="203"/>
      <c r="C217" s="203"/>
      <c r="D217" s="203" t="s">
        <v>1654</v>
      </c>
      <c r="E217" s="203"/>
      <c r="F217" s="204">
        <v>9.656</v>
      </c>
      <c r="G217" s="205"/>
      <c r="H217" s="206"/>
    </row>
    <row r="218" spans="1:8" s="183" customFormat="1" ht="13.5" customHeight="1">
      <c r="A218" s="207"/>
      <c r="B218" s="208"/>
      <c r="C218" s="208" t="s">
        <v>1655</v>
      </c>
      <c r="D218" s="208" t="s">
        <v>1519</v>
      </c>
      <c r="E218" s="208"/>
      <c r="F218" s="209">
        <v>52.2494</v>
      </c>
      <c r="G218" s="210"/>
      <c r="H218" s="211"/>
    </row>
    <row r="219" spans="1:8" s="183" customFormat="1" ht="13.5" customHeight="1">
      <c r="A219" s="252"/>
      <c r="B219" s="253"/>
      <c r="C219" s="253"/>
      <c r="D219" s="253" t="s">
        <v>1656</v>
      </c>
      <c r="E219" s="253"/>
      <c r="F219" s="254">
        <v>282.54024</v>
      </c>
      <c r="G219" s="255"/>
      <c r="H219" s="256"/>
    </row>
    <row r="220" spans="1:8" s="183" customFormat="1" ht="24" customHeight="1">
      <c r="A220" s="192">
        <v>46</v>
      </c>
      <c r="B220" s="193" t="s">
        <v>161</v>
      </c>
      <c r="C220" s="193" t="s">
        <v>265</v>
      </c>
      <c r="D220" s="193" t="s">
        <v>266</v>
      </c>
      <c r="E220" s="193" t="s">
        <v>155</v>
      </c>
      <c r="F220" s="194">
        <v>729.609</v>
      </c>
      <c r="G220" s="195"/>
      <c r="H220" s="196"/>
    </row>
    <row r="221" spans="1:8" s="183" customFormat="1" ht="13.5" customHeight="1">
      <c r="A221" s="197"/>
      <c r="B221" s="198"/>
      <c r="C221" s="198"/>
      <c r="D221" s="198" t="s">
        <v>1657</v>
      </c>
      <c r="E221" s="198"/>
      <c r="F221" s="199">
        <v>2.4905</v>
      </c>
      <c r="G221" s="200"/>
      <c r="H221" s="201"/>
    </row>
    <row r="222" spans="1:8" s="183" customFormat="1" ht="24" customHeight="1">
      <c r="A222" s="217"/>
      <c r="B222" s="218"/>
      <c r="C222" s="218"/>
      <c r="D222" s="218" t="s">
        <v>1658</v>
      </c>
      <c r="E222" s="218"/>
      <c r="F222" s="219">
        <v>22.196</v>
      </c>
      <c r="G222" s="220"/>
      <c r="H222" s="221"/>
    </row>
    <row r="223" spans="1:8" s="183" customFormat="1" ht="13.5" customHeight="1">
      <c r="A223" s="217"/>
      <c r="B223" s="218"/>
      <c r="C223" s="218"/>
      <c r="D223" s="218" t="s">
        <v>1659</v>
      </c>
      <c r="E223" s="218"/>
      <c r="F223" s="219">
        <v>3.4354</v>
      </c>
      <c r="G223" s="220"/>
      <c r="H223" s="221"/>
    </row>
    <row r="224" spans="1:8" s="183" customFormat="1" ht="34.5" customHeight="1">
      <c r="A224" s="217"/>
      <c r="B224" s="218"/>
      <c r="C224" s="218"/>
      <c r="D224" s="218" t="s">
        <v>1660</v>
      </c>
      <c r="E224" s="218"/>
      <c r="F224" s="219">
        <v>64.6813</v>
      </c>
      <c r="G224" s="220"/>
      <c r="H224" s="221"/>
    </row>
    <row r="225" spans="1:8" s="183" customFormat="1" ht="13.5" customHeight="1">
      <c r="A225" s="217"/>
      <c r="B225" s="218"/>
      <c r="C225" s="218"/>
      <c r="D225" s="218" t="s">
        <v>1661</v>
      </c>
      <c r="E225" s="218"/>
      <c r="F225" s="219">
        <v>28.783</v>
      </c>
      <c r="G225" s="220"/>
      <c r="H225" s="221"/>
    </row>
    <row r="226" spans="1:8" s="183" customFormat="1" ht="13.5" customHeight="1">
      <c r="A226" s="217"/>
      <c r="B226" s="218"/>
      <c r="C226" s="218"/>
      <c r="D226" s="218" t="s">
        <v>1662</v>
      </c>
      <c r="E226" s="218"/>
      <c r="F226" s="219">
        <v>4.32</v>
      </c>
      <c r="G226" s="220"/>
      <c r="H226" s="221"/>
    </row>
    <row r="227" spans="1:8" s="183" customFormat="1" ht="13.5" customHeight="1">
      <c r="A227" s="217"/>
      <c r="B227" s="218"/>
      <c r="C227" s="218"/>
      <c r="D227" s="218" t="s">
        <v>1663</v>
      </c>
      <c r="E227" s="218"/>
      <c r="F227" s="219">
        <v>3.52</v>
      </c>
      <c r="G227" s="220"/>
      <c r="H227" s="221"/>
    </row>
    <row r="228" spans="1:8" s="183" customFormat="1" ht="13.5" customHeight="1">
      <c r="A228" s="217"/>
      <c r="B228" s="218"/>
      <c r="C228" s="218"/>
      <c r="D228" s="218" t="s">
        <v>1664</v>
      </c>
      <c r="E228" s="218"/>
      <c r="F228" s="219">
        <v>5.2</v>
      </c>
      <c r="G228" s="220"/>
      <c r="H228" s="221"/>
    </row>
    <row r="229" spans="1:8" s="183" customFormat="1" ht="13.5" customHeight="1">
      <c r="A229" s="217"/>
      <c r="B229" s="218"/>
      <c r="C229" s="218"/>
      <c r="D229" s="218" t="s">
        <v>1665</v>
      </c>
      <c r="E229" s="218"/>
      <c r="F229" s="219">
        <v>1.048</v>
      </c>
      <c r="G229" s="220"/>
      <c r="H229" s="221"/>
    </row>
    <row r="230" spans="1:8" s="183" customFormat="1" ht="13.5" customHeight="1">
      <c r="A230" s="217"/>
      <c r="B230" s="218"/>
      <c r="C230" s="218"/>
      <c r="D230" s="218" t="s">
        <v>1666</v>
      </c>
      <c r="E230" s="218"/>
      <c r="F230" s="219">
        <v>1.79938</v>
      </c>
      <c r="G230" s="220"/>
      <c r="H230" s="221"/>
    </row>
    <row r="231" spans="1:8" s="183" customFormat="1" ht="13.5" customHeight="1">
      <c r="A231" s="217"/>
      <c r="B231" s="218"/>
      <c r="C231" s="218"/>
      <c r="D231" s="218" t="s">
        <v>1667</v>
      </c>
      <c r="E231" s="218"/>
      <c r="F231" s="219">
        <v>3.99456</v>
      </c>
      <c r="G231" s="220"/>
      <c r="H231" s="221"/>
    </row>
    <row r="232" spans="1:8" s="183" customFormat="1" ht="13.5" customHeight="1">
      <c r="A232" s="217"/>
      <c r="B232" s="218"/>
      <c r="C232" s="218"/>
      <c r="D232" s="218" t="s">
        <v>1668</v>
      </c>
      <c r="E232" s="218"/>
      <c r="F232" s="219">
        <v>3.66102</v>
      </c>
      <c r="G232" s="220"/>
      <c r="H232" s="221"/>
    </row>
    <row r="233" spans="1:8" s="183" customFormat="1" ht="13.5" customHeight="1">
      <c r="A233" s="217"/>
      <c r="B233" s="218"/>
      <c r="C233" s="218"/>
      <c r="D233" s="218" t="s">
        <v>1669</v>
      </c>
      <c r="E233" s="218"/>
      <c r="F233" s="219">
        <v>11.964</v>
      </c>
      <c r="G233" s="220"/>
      <c r="H233" s="221"/>
    </row>
    <row r="234" spans="1:8" s="183" customFormat="1" ht="13.5" customHeight="1">
      <c r="A234" s="217"/>
      <c r="B234" s="218"/>
      <c r="C234" s="218"/>
      <c r="D234" s="218" t="s">
        <v>1670</v>
      </c>
      <c r="E234" s="218"/>
      <c r="F234" s="219">
        <v>3.05</v>
      </c>
      <c r="G234" s="220"/>
      <c r="H234" s="221"/>
    </row>
    <row r="235" spans="1:8" s="183" customFormat="1" ht="13.5" customHeight="1">
      <c r="A235" s="217"/>
      <c r="B235" s="218"/>
      <c r="C235" s="218"/>
      <c r="D235" s="218" t="s">
        <v>1671</v>
      </c>
      <c r="E235" s="218"/>
      <c r="F235" s="219">
        <v>2.575</v>
      </c>
      <c r="G235" s="220"/>
      <c r="H235" s="221"/>
    </row>
    <row r="236" spans="1:8" s="183" customFormat="1" ht="13.5" customHeight="1">
      <c r="A236" s="217"/>
      <c r="B236" s="218"/>
      <c r="C236" s="218"/>
      <c r="D236" s="218" t="s">
        <v>1672</v>
      </c>
      <c r="E236" s="218"/>
      <c r="F236" s="219">
        <v>12.536</v>
      </c>
      <c r="G236" s="220"/>
      <c r="H236" s="221"/>
    </row>
    <row r="237" spans="1:8" s="183" customFormat="1" ht="13.5" customHeight="1">
      <c r="A237" s="217"/>
      <c r="B237" s="218"/>
      <c r="C237" s="218"/>
      <c r="D237" s="218" t="s">
        <v>1673</v>
      </c>
      <c r="E237" s="218"/>
      <c r="F237" s="219">
        <v>8.336</v>
      </c>
      <c r="G237" s="220"/>
      <c r="H237" s="221"/>
    </row>
    <row r="238" spans="1:8" s="183" customFormat="1" ht="13.5" customHeight="1">
      <c r="A238" s="217"/>
      <c r="B238" s="218"/>
      <c r="C238" s="218"/>
      <c r="D238" s="218" t="s">
        <v>1674</v>
      </c>
      <c r="E238" s="218"/>
      <c r="F238" s="219">
        <v>2.65</v>
      </c>
      <c r="G238" s="220"/>
      <c r="H238" s="221"/>
    </row>
    <row r="239" spans="1:8" s="183" customFormat="1" ht="13.5" customHeight="1">
      <c r="A239" s="217"/>
      <c r="B239" s="218"/>
      <c r="C239" s="218"/>
      <c r="D239" s="218" t="s">
        <v>1675</v>
      </c>
      <c r="E239" s="218"/>
      <c r="F239" s="219">
        <v>9.318</v>
      </c>
      <c r="G239" s="220"/>
      <c r="H239" s="221"/>
    </row>
    <row r="240" spans="1:8" s="183" customFormat="1" ht="13.5" customHeight="1">
      <c r="A240" s="217"/>
      <c r="B240" s="218"/>
      <c r="C240" s="218"/>
      <c r="D240" s="218" t="s">
        <v>1676</v>
      </c>
      <c r="E240" s="218"/>
      <c r="F240" s="219">
        <v>30.1506</v>
      </c>
      <c r="G240" s="220"/>
      <c r="H240" s="221"/>
    </row>
    <row r="241" spans="1:8" s="183" customFormat="1" ht="13.5" customHeight="1">
      <c r="A241" s="217"/>
      <c r="B241" s="218"/>
      <c r="C241" s="218"/>
      <c r="D241" s="218" t="s">
        <v>1677</v>
      </c>
      <c r="E241" s="218"/>
      <c r="F241" s="219">
        <v>2.16</v>
      </c>
      <c r="G241" s="220"/>
      <c r="H241" s="221"/>
    </row>
    <row r="242" spans="1:8" s="183" customFormat="1" ht="13.5" customHeight="1">
      <c r="A242" s="217"/>
      <c r="B242" s="218"/>
      <c r="C242" s="218"/>
      <c r="D242" s="218" t="s">
        <v>1678</v>
      </c>
      <c r="E242" s="218"/>
      <c r="F242" s="219">
        <v>1.638</v>
      </c>
      <c r="G242" s="220"/>
      <c r="H242" s="221"/>
    </row>
    <row r="243" spans="1:8" s="183" customFormat="1" ht="13.5" customHeight="1">
      <c r="A243" s="217"/>
      <c r="B243" s="218"/>
      <c r="C243" s="218"/>
      <c r="D243" s="218" t="s">
        <v>1679</v>
      </c>
      <c r="E243" s="218"/>
      <c r="F243" s="219">
        <v>16.355</v>
      </c>
      <c r="G243" s="220"/>
      <c r="H243" s="221"/>
    </row>
    <row r="244" spans="1:8" s="183" customFormat="1" ht="13.5" customHeight="1">
      <c r="A244" s="217"/>
      <c r="B244" s="218"/>
      <c r="C244" s="218"/>
      <c r="D244" s="218" t="s">
        <v>1680</v>
      </c>
      <c r="E244" s="218"/>
      <c r="F244" s="219">
        <v>2.29</v>
      </c>
      <c r="G244" s="220"/>
      <c r="H244" s="221"/>
    </row>
    <row r="245" spans="1:8" s="183" customFormat="1" ht="13.5" customHeight="1">
      <c r="A245" s="217"/>
      <c r="B245" s="218"/>
      <c r="C245" s="218"/>
      <c r="D245" s="218" t="s">
        <v>1681</v>
      </c>
      <c r="E245" s="218"/>
      <c r="F245" s="219">
        <v>8.818</v>
      </c>
      <c r="G245" s="220"/>
      <c r="H245" s="221"/>
    </row>
    <row r="246" spans="1:8" s="183" customFormat="1" ht="13.5" customHeight="1">
      <c r="A246" s="217"/>
      <c r="B246" s="218"/>
      <c r="C246" s="218"/>
      <c r="D246" s="218" t="s">
        <v>1682</v>
      </c>
      <c r="E246" s="218"/>
      <c r="F246" s="219">
        <v>9.887</v>
      </c>
      <c r="G246" s="220"/>
      <c r="H246" s="221"/>
    </row>
    <row r="247" spans="1:8" s="183" customFormat="1" ht="13.5" customHeight="1">
      <c r="A247" s="217"/>
      <c r="B247" s="218"/>
      <c r="C247" s="218"/>
      <c r="D247" s="218" t="s">
        <v>1683</v>
      </c>
      <c r="E247" s="218"/>
      <c r="F247" s="219">
        <v>9.337</v>
      </c>
      <c r="G247" s="220"/>
      <c r="H247" s="221"/>
    </row>
    <row r="248" spans="1:8" s="183" customFormat="1" ht="13.5" customHeight="1">
      <c r="A248" s="217"/>
      <c r="B248" s="218"/>
      <c r="C248" s="218"/>
      <c r="D248" s="218" t="s">
        <v>1684</v>
      </c>
      <c r="E248" s="218"/>
      <c r="F248" s="219">
        <v>12.158</v>
      </c>
      <c r="G248" s="220"/>
      <c r="H248" s="221"/>
    </row>
    <row r="249" spans="1:8" s="183" customFormat="1" ht="13.5" customHeight="1">
      <c r="A249" s="217"/>
      <c r="B249" s="218"/>
      <c r="C249" s="218"/>
      <c r="D249" s="218" t="s">
        <v>1685</v>
      </c>
      <c r="E249" s="218"/>
      <c r="F249" s="219">
        <v>12.158</v>
      </c>
      <c r="G249" s="220"/>
      <c r="H249" s="221"/>
    </row>
    <row r="250" spans="1:8" s="183" customFormat="1" ht="24" customHeight="1">
      <c r="A250" s="217"/>
      <c r="B250" s="218"/>
      <c r="C250" s="218"/>
      <c r="D250" s="218" t="s">
        <v>1686</v>
      </c>
      <c r="E250" s="218"/>
      <c r="F250" s="219">
        <v>17.9394</v>
      </c>
      <c r="G250" s="220"/>
      <c r="H250" s="221"/>
    </row>
    <row r="251" spans="1:8" s="183" customFormat="1" ht="13.5" customHeight="1">
      <c r="A251" s="217"/>
      <c r="B251" s="218"/>
      <c r="C251" s="218"/>
      <c r="D251" s="218" t="s">
        <v>1687</v>
      </c>
      <c r="E251" s="218"/>
      <c r="F251" s="219">
        <v>3.15</v>
      </c>
      <c r="G251" s="220"/>
      <c r="H251" s="221"/>
    </row>
    <row r="252" spans="1:8" s="183" customFormat="1" ht="13.5" customHeight="1">
      <c r="A252" s="217"/>
      <c r="B252" s="218"/>
      <c r="C252" s="218"/>
      <c r="D252" s="218" t="s">
        <v>1688</v>
      </c>
      <c r="E252" s="218"/>
      <c r="F252" s="219">
        <v>11.146</v>
      </c>
      <c r="G252" s="220"/>
      <c r="H252" s="221"/>
    </row>
    <row r="253" spans="1:8" s="183" customFormat="1" ht="13.5" customHeight="1">
      <c r="A253" s="217"/>
      <c r="B253" s="218"/>
      <c r="C253" s="218"/>
      <c r="D253" s="218" t="s">
        <v>1689</v>
      </c>
      <c r="E253" s="218"/>
      <c r="F253" s="219">
        <v>7.5</v>
      </c>
      <c r="G253" s="220"/>
      <c r="H253" s="221"/>
    </row>
    <row r="254" spans="1:8" s="183" customFormat="1" ht="13.5" customHeight="1">
      <c r="A254" s="217"/>
      <c r="B254" s="218"/>
      <c r="C254" s="218"/>
      <c r="D254" s="218" t="s">
        <v>1690</v>
      </c>
      <c r="E254" s="218"/>
      <c r="F254" s="219">
        <v>24.965</v>
      </c>
      <c r="G254" s="220"/>
      <c r="H254" s="221"/>
    </row>
    <row r="255" spans="1:8" s="183" customFormat="1" ht="13.5" customHeight="1">
      <c r="A255" s="217"/>
      <c r="B255" s="218"/>
      <c r="C255" s="218"/>
      <c r="D255" s="218" t="s">
        <v>1691</v>
      </c>
      <c r="E255" s="218"/>
      <c r="F255" s="219">
        <v>1.638</v>
      </c>
      <c r="G255" s="220"/>
      <c r="H255" s="221"/>
    </row>
    <row r="256" spans="1:8" s="183" customFormat="1" ht="24" customHeight="1">
      <c r="A256" s="217"/>
      <c r="B256" s="218"/>
      <c r="C256" s="218"/>
      <c r="D256" s="218" t="s">
        <v>1692</v>
      </c>
      <c r="E256" s="218"/>
      <c r="F256" s="219">
        <v>25.4199</v>
      </c>
      <c r="G256" s="220"/>
      <c r="H256" s="221"/>
    </row>
    <row r="257" spans="1:8" s="183" customFormat="1" ht="13.5" customHeight="1">
      <c r="A257" s="217"/>
      <c r="B257" s="218"/>
      <c r="C257" s="218"/>
      <c r="D257" s="218" t="s">
        <v>1693</v>
      </c>
      <c r="E257" s="218"/>
      <c r="F257" s="219">
        <v>3.83747</v>
      </c>
      <c r="G257" s="220"/>
      <c r="H257" s="221"/>
    </row>
    <row r="258" spans="1:8" s="183" customFormat="1" ht="13.5" customHeight="1">
      <c r="A258" s="217"/>
      <c r="B258" s="218"/>
      <c r="C258" s="218"/>
      <c r="D258" s="218" t="s">
        <v>1694</v>
      </c>
      <c r="E258" s="218"/>
      <c r="F258" s="219">
        <v>3.4488</v>
      </c>
      <c r="G258" s="220"/>
      <c r="H258" s="221"/>
    </row>
    <row r="259" spans="1:8" s="183" customFormat="1" ht="13.5" customHeight="1">
      <c r="A259" s="217"/>
      <c r="B259" s="218"/>
      <c r="C259" s="218"/>
      <c r="D259" s="218" t="s">
        <v>1695</v>
      </c>
      <c r="E259" s="218"/>
      <c r="F259" s="219">
        <v>26.248</v>
      </c>
      <c r="G259" s="220"/>
      <c r="H259" s="221"/>
    </row>
    <row r="260" spans="1:8" s="183" customFormat="1" ht="13.5" customHeight="1">
      <c r="A260" s="217"/>
      <c r="B260" s="218"/>
      <c r="C260" s="218"/>
      <c r="D260" s="218" t="s">
        <v>1696</v>
      </c>
      <c r="E260" s="218"/>
      <c r="F260" s="219">
        <v>23.5248</v>
      </c>
      <c r="G260" s="220"/>
      <c r="H260" s="221"/>
    </row>
    <row r="261" spans="1:8" s="183" customFormat="1" ht="13.5" customHeight="1">
      <c r="A261" s="217"/>
      <c r="B261" s="218"/>
      <c r="C261" s="218"/>
      <c r="D261" s="218" t="s">
        <v>1697</v>
      </c>
      <c r="E261" s="218"/>
      <c r="F261" s="219">
        <v>3.415</v>
      </c>
      <c r="G261" s="220"/>
      <c r="H261" s="221"/>
    </row>
    <row r="262" spans="1:8" s="183" customFormat="1" ht="13.5" customHeight="1">
      <c r="A262" s="217"/>
      <c r="B262" s="218"/>
      <c r="C262" s="218"/>
      <c r="D262" s="218" t="s">
        <v>1698</v>
      </c>
      <c r="E262" s="218"/>
      <c r="F262" s="219">
        <v>0.984</v>
      </c>
      <c r="G262" s="220"/>
      <c r="H262" s="221"/>
    </row>
    <row r="263" spans="1:8" s="183" customFormat="1" ht="13.5" customHeight="1">
      <c r="A263" s="217"/>
      <c r="B263" s="218"/>
      <c r="C263" s="218"/>
      <c r="D263" s="218" t="s">
        <v>1699</v>
      </c>
      <c r="E263" s="218"/>
      <c r="F263" s="219">
        <v>39.6834</v>
      </c>
      <c r="G263" s="220"/>
      <c r="H263" s="221"/>
    </row>
    <row r="264" spans="1:8" s="183" customFormat="1" ht="13.5" customHeight="1">
      <c r="A264" s="217"/>
      <c r="B264" s="218"/>
      <c r="C264" s="218"/>
      <c r="D264" s="218" t="s">
        <v>1700</v>
      </c>
      <c r="E264" s="218"/>
      <c r="F264" s="219">
        <v>54.1762</v>
      </c>
      <c r="G264" s="220"/>
      <c r="H264" s="221"/>
    </row>
    <row r="265" spans="1:8" s="183" customFormat="1" ht="13.5" customHeight="1">
      <c r="A265" s="217"/>
      <c r="B265" s="218"/>
      <c r="C265" s="218"/>
      <c r="D265" s="218" t="s">
        <v>1701</v>
      </c>
      <c r="E265" s="218"/>
      <c r="F265" s="219">
        <v>1.111</v>
      </c>
      <c r="G265" s="220"/>
      <c r="H265" s="221"/>
    </row>
    <row r="266" spans="1:8" s="183" customFormat="1" ht="13.5" customHeight="1">
      <c r="A266" s="217"/>
      <c r="B266" s="218"/>
      <c r="C266" s="218"/>
      <c r="D266" s="218" t="s">
        <v>1702</v>
      </c>
      <c r="E266" s="218"/>
      <c r="F266" s="219">
        <v>39.0146</v>
      </c>
      <c r="G266" s="220"/>
      <c r="H266" s="221"/>
    </row>
    <row r="267" spans="1:8" s="183" customFormat="1" ht="13.5" customHeight="1">
      <c r="A267" s="217"/>
      <c r="B267" s="218"/>
      <c r="C267" s="218"/>
      <c r="D267" s="218" t="s">
        <v>1703</v>
      </c>
      <c r="E267" s="218"/>
      <c r="F267" s="219">
        <v>0.9825</v>
      </c>
      <c r="G267" s="220"/>
      <c r="H267" s="221"/>
    </row>
    <row r="268" spans="1:8" s="183" customFormat="1" ht="13.5" customHeight="1">
      <c r="A268" s="217"/>
      <c r="B268" s="218"/>
      <c r="C268" s="218"/>
      <c r="D268" s="218" t="s">
        <v>1704</v>
      </c>
      <c r="E268" s="218"/>
      <c r="F268" s="219">
        <v>10.136</v>
      </c>
      <c r="G268" s="220"/>
      <c r="H268" s="221"/>
    </row>
    <row r="269" spans="1:8" s="183" customFormat="1" ht="13.5" customHeight="1">
      <c r="A269" s="217"/>
      <c r="B269" s="218"/>
      <c r="C269" s="218"/>
      <c r="D269" s="218" t="s">
        <v>1705</v>
      </c>
      <c r="E269" s="218"/>
      <c r="F269" s="219">
        <v>2.494</v>
      </c>
      <c r="G269" s="220"/>
      <c r="H269" s="221"/>
    </row>
    <row r="270" spans="1:8" s="183" customFormat="1" ht="13.5" customHeight="1">
      <c r="A270" s="217"/>
      <c r="B270" s="218"/>
      <c r="C270" s="218"/>
      <c r="D270" s="218" t="s">
        <v>1706</v>
      </c>
      <c r="E270" s="218"/>
      <c r="F270" s="219">
        <v>10.068</v>
      </c>
      <c r="G270" s="220"/>
      <c r="H270" s="221"/>
    </row>
    <row r="271" spans="1:8" s="183" customFormat="1" ht="13.5" customHeight="1">
      <c r="A271" s="217"/>
      <c r="B271" s="218"/>
      <c r="C271" s="218"/>
      <c r="D271" s="218" t="s">
        <v>1707</v>
      </c>
      <c r="E271" s="218"/>
      <c r="F271" s="219">
        <v>2.4596</v>
      </c>
      <c r="G271" s="220"/>
      <c r="H271" s="221"/>
    </row>
    <row r="272" spans="1:8" s="183" customFormat="1" ht="24" customHeight="1">
      <c r="A272" s="217"/>
      <c r="B272" s="218"/>
      <c r="C272" s="218"/>
      <c r="D272" s="218" t="s">
        <v>1708</v>
      </c>
      <c r="E272" s="218"/>
      <c r="F272" s="219">
        <v>19.1501</v>
      </c>
      <c r="G272" s="220"/>
      <c r="H272" s="221"/>
    </row>
    <row r="273" spans="1:8" s="183" customFormat="1" ht="13.5" customHeight="1">
      <c r="A273" s="217"/>
      <c r="B273" s="218"/>
      <c r="C273" s="218"/>
      <c r="D273" s="218" t="s">
        <v>1709</v>
      </c>
      <c r="E273" s="218"/>
      <c r="F273" s="219">
        <v>3.1768</v>
      </c>
      <c r="G273" s="220"/>
      <c r="H273" s="221"/>
    </row>
    <row r="274" spans="1:8" s="183" customFormat="1" ht="13.5" customHeight="1">
      <c r="A274" s="217"/>
      <c r="B274" s="218"/>
      <c r="C274" s="218"/>
      <c r="D274" s="218" t="s">
        <v>1710</v>
      </c>
      <c r="E274" s="218"/>
      <c r="F274" s="219">
        <v>56.16</v>
      </c>
      <c r="G274" s="220"/>
      <c r="H274" s="221"/>
    </row>
    <row r="275" spans="1:8" s="183" customFormat="1" ht="13.5" customHeight="1">
      <c r="A275" s="217"/>
      <c r="B275" s="218"/>
      <c r="C275" s="218"/>
      <c r="D275" s="218" t="s">
        <v>1711</v>
      </c>
      <c r="E275" s="218"/>
      <c r="F275" s="219">
        <v>17.719</v>
      </c>
      <c r="G275" s="220"/>
      <c r="H275" s="221"/>
    </row>
    <row r="276" spans="1:8" s="183" customFormat="1" ht="24" customHeight="1">
      <c r="A276" s="217"/>
      <c r="B276" s="218"/>
      <c r="C276" s="218"/>
      <c r="D276" s="218" t="s">
        <v>1712</v>
      </c>
      <c r="E276" s="218"/>
      <c r="F276" s="219">
        <v>47.9307</v>
      </c>
      <c r="G276" s="220"/>
      <c r="H276" s="221"/>
    </row>
    <row r="277" spans="1:8" s="183" customFormat="1" ht="13.5" customHeight="1">
      <c r="A277" s="217"/>
      <c r="B277" s="218"/>
      <c r="C277" s="218"/>
      <c r="D277" s="218" t="s">
        <v>1713</v>
      </c>
      <c r="E277" s="218"/>
      <c r="F277" s="219">
        <v>2.0128</v>
      </c>
      <c r="G277" s="220"/>
      <c r="H277" s="221"/>
    </row>
    <row r="278" spans="1:8" s="183" customFormat="1" ht="13.5" customHeight="1">
      <c r="A278" s="217"/>
      <c r="B278" s="218"/>
      <c r="C278" s="218"/>
      <c r="D278" s="218" t="s">
        <v>1714</v>
      </c>
      <c r="E278" s="218"/>
      <c r="F278" s="219">
        <v>2.0202</v>
      </c>
      <c r="G278" s="220"/>
      <c r="H278" s="221"/>
    </row>
    <row r="279" spans="1:8" s="183" customFormat="1" ht="13.5" customHeight="1">
      <c r="A279" s="217"/>
      <c r="B279" s="218"/>
      <c r="C279" s="218"/>
      <c r="D279" s="218" t="s">
        <v>1715</v>
      </c>
      <c r="E279" s="218"/>
      <c r="F279" s="219">
        <v>1.85055</v>
      </c>
      <c r="G279" s="220"/>
      <c r="H279" s="221"/>
    </row>
    <row r="280" spans="1:8" s="183" customFormat="1" ht="13.5" customHeight="1">
      <c r="A280" s="217"/>
      <c r="B280" s="218"/>
      <c r="C280" s="218"/>
      <c r="D280" s="218" t="s">
        <v>1716</v>
      </c>
      <c r="E280" s="218"/>
      <c r="F280" s="219">
        <v>29.316</v>
      </c>
      <c r="G280" s="220"/>
      <c r="H280" s="221"/>
    </row>
    <row r="281" spans="1:8" s="183" customFormat="1" ht="13.5" customHeight="1">
      <c r="A281" s="217"/>
      <c r="B281" s="218"/>
      <c r="C281" s="218"/>
      <c r="D281" s="218" t="s">
        <v>1717</v>
      </c>
      <c r="E281" s="218"/>
      <c r="F281" s="219">
        <v>16.584</v>
      </c>
      <c r="G281" s="220"/>
      <c r="H281" s="221"/>
    </row>
    <row r="282" spans="1:8" s="183" customFormat="1" ht="13.5" customHeight="1">
      <c r="A282" s="217"/>
      <c r="B282" s="218"/>
      <c r="C282" s="218"/>
      <c r="D282" s="218" t="s">
        <v>1718</v>
      </c>
      <c r="E282" s="218"/>
      <c r="F282" s="219">
        <v>1.84</v>
      </c>
      <c r="G282" s="220"/>
      <c r="H282" s="221"/>
    </row>
    <row r="283" spans="1:8" s="183" customFormat="1" ht="13.5" customHeight="1">
      <c r="A283" s="217"/>
      <c r="B283" s="218"/>
      <c r="C283" s="218"/>
      <c r="D283" s="218" t="s">
        <v>1719</v>
      </c>
      <c r="E283" s="218"/>
      <c r="F283" s="219">
        <v>26.259</v>
      </c>
      <c r="G283" s="220"/>
      <c r="H283" s="221"/>
    </row>
    <row r="284" spans="1:8" s="183" customFormat="1" ht="13.5" customHeight="1">
      <c r="A284" s="217"/>
      <c r="B284" s="218"/>
      <c r="C284" s="218"/>
      <c r="D284" s="218" t="s">
        <v>1720</v>
      </c>
      <c r="E284" s="218"/>
      <c r="F284" s="219">
        <v>2.592</v>
      </c>
      <c r="G284" s="220"/>
      <c r="H284" s="221"/>
    </row>
    <row r="285" spans="1:8" s="183" customFormat="1" ht="13.5" customHeight="1">
      <c r="A285" s="217"/>
      <c r="B285" s="218"/>
      <c r="C285" s="218"/>
      <c r="D285" s="218" t="s">
        <v>1721</v>
      </c>
      <c r="E285" s="218"/>
      <c r="F285" s="219">
        <v>14.7885</v>
      </c>
      <c r="G285" s="220"/>
      <c r="H285" s="221"/>
    </row>
    <row r="286" spans="1:8" s="183" customFormat="1" ht="13.5" customHeight="1">
      <c r="A286" s="217"/>
      <c r="B286" s="218"/>
      <c r="C286" s="218"/>
      <c r="D286" s="218" t="s">
        <v>1722</v>
      </c>
      <c r="E286" s="218"/>
      <c r="F286" s="219">
        <v>29.3859</v>
      </c>
      <c r="G286" s="220"/>
      <c r="H286" s="221"/>
    </row>
    <row r="287" spans="1:8" s="183" customFormat="1" ht="13.5" customHeight="1">
      <c r="A287" s="217"/>
      <c r="B287" s="218"/>
      <c r="C287" s="218"/>
      <c r="D287" s="218" t="s">
        <v>1723</v>
      </c>
      <c r="E287" s="218"/>
      <c r="F287" s="219">
        <v>1.08</v>
      </c>
      <c r="G287" s="220"/>
      <c r="H287" s="221"/>
    </row>
    <row r="288" spans="1:8" s="183" customFormat="1" ht="24" customHeight="1">
      <c r="A288" s="217"/>
      <c r="B288" s="218"/>
      <c r="C288" s="218"/>
      <c r="D288" s="218" t="s">
        <v>1724</v>
      </c>
      <c r="E288" s="218"/>
      <c r="F288" s="219">
        <v>61.905</v>
      </c>
      <c r="G288" s="220"/>
      <c r="H288" s="221"/>
    </row>
    <row r="289" spans="1:8" s="183" customFormat="1" ht="13.5" customHeight="1">
      <c r="A289" s="217"/>
      <c r="B289" s="218"/>
      <c r="C289" s="218"/>
      <c r="D289" s="218" t="s">
        <v>1725</v>
      </c>
      <c r="E289" s="218"/>
      <c r="F289" s="219">
        <v>18.18</v>
      </c>
      <c r="G289" s="220"/>
      <c r="H289" s="221"/>
    </row>
    <row r="290" spans="1:8" s="183" customFormat="1" ht="13.5" customHeight="1">
      <c r="A290" s="217"/>
      <c r="B290" s="218"/>
      <c r="C290" s="218"/>
      <c r="D290" s="218" t="s">
        <v>1726</v>
      </c>
      <c r="E290" s="218"/>
      <c r="F290" s="219">
        <v>1.776</v>
      </c>
      <c r="G290" s="220"/>
      <c r="H290" s="221"/>
    </row>
    <row r="291" spans="1:8" s="183" customFormat="1" ht="13.5" customHeight="1">
      <c r="A291" s="217"/>
      <c r="B291" s="218"/>
      <c r="C291" s="218"/>
      <c r="D291" s="218" t="s">
        <v>1727</v>
      </c>
      <c r="E291" s="218"/>
      <c r="F291" s="219">
        <v>1.04</v>
      </c>
      <c r="G291" s="220"/>
      <c r="H291" s="221"/>
    </row>
    <row r="292" spans="1:8" s="183" customFormat="1" ht="13.5" customHeight="1">
      <c r="A292" s="217"/>
      <c r="B292" s="218"/>
      <c r="C292" s="218"/>
      <c r="D292" s="218" t="s">
        <v>1728</v>
      </c>
      <c r="E292" s="218"/>
      <c r="F292" s="219">
        <v>1.26</v>
      </c>
      <c r="G292" s="220"/>
      <c r="H292" s="221"/>
    </row>
    <row r="293" spans="1:8" s="183" customFormat="1" ht="13.5" customHeight="1">
      <c r="A293" s="217"/>
      <c r="B293" s="218"/>
      <c r="C293" s="218"/>
      <c r="D293" s="218" t="s">
        <v>1729</v>
      </c>
      <c r="E293" s="218"/>
      <c r="F293" s="219">
        <v>39.7589</v>
      </c>
      <c r="G293" s="220"/>
      <c r="H293" s="221"/>
    </row>
    <row r="294" spans="1:8" s="183" customFormat="1" ht="13.5" customHeight="1">
      <c r="A294" s="217"/>
      <c r="B294" s="218"/>
      <c r="C294" s="218"/>
      <c r="D294" s="218" t="s">
        <v>1730</v>
      </c>
      <c r="E294" s="218"/>
      <c r="F294" s="219">
        <v>2.4206</v>
      </c>
      <c r="G294" s="220"/>
      <c r="H294" s="221"/>
    </row>
    <row r="295" spans="1:8" s="183" customFormat="1" ht="13.5" customHeight="1">
      <c r="A295" s="217"/>
      <c r="B295" s="218"/>
      <c r="C295" s="218"/>
      <c r="D295" s="218" t="s">
        <v>1731</v>
      </c>
      <c r="E295" s="218"/>
      <c r="F295" s="219">
        <v>2.121</v>
      </c>
      <c r="G295" s="220"/>
      <c r="H295" s="221"/>
    </row>
    <row r="296" spans="1:8" s="183" customFormat="1" ht="13.5" customHeight="1">
      <c r="A296" s="217"/>
      <c r="B296" s="218"/>
      <c r="C296" s="218"/>
      <c r="D296" s="218" t="s">
        <v>1723</v>
      </c>
      <c r="E296" s="218"/>
      <c r="F296" s="219">
        <v>1.08</v>
      </c>
      <c r="G296" s="220"/>
      <c r="H296" s="221"/>
    </row>
    <row r="297" spans="1:8" s="183" customFormat="1" ht="24" customHeight="1">
      <c r="A297" s="217"/>
      <c r="B297" s="218"/>
      <c r="C297" s="218"/>
      <c r="D297" s="218" t="s">
        <v>1732</v>
      </c>
      <c r="E297" s="218"/>
      <c r="F297" s="219">
        <v>61.725</v>
      </c>
      <c r="G297" s="220"/>
      <c r="H297" s="221"/>
    </row>
    <row r="298" spans="1:8" s="183" customFormat="1" ht="13.5" customHeight="1">
      <c r="A298" s="217"/>
      <c r="B298" s="218"/>
      <c r="C298" s="218"/>
      <c r="D298" s="218" t="s">
        <v>1662</v>
      </c>
      <c r="E298" s="218"/>
      <c r="F298" s="219">
        <v>4.32</v>
      </c>
      <c r="G298" s="220"/>
      <c r="H298" s="221"/>
    </row>
    <row r="299" spans="1:8" s="183" customFormat="1" ht="13.5" customHeight="1">
      <c r="A299" s="217"/>
      <c r="B299" s="218"/>
      <c r="C299" s="218"/>
      <c r="D299" s="218" t="s">
        <v>1733</v>
      </c>
      <c r="E299" s="218"/>
      <c r="F299" s="219">
        <v>1.665</v>
      </c>
      <c r="G299" s="220"/>
      <c r="H299" s="221"/>
    </row>
    <row r="300" spans="1:8" s="183" customFormat="1" ht="13.5" customHeight="1">
      <c r="A300" s="217"/>
      <c r="B300" s="218"/>
      <c r="C300" s="218"/>
      <c r="D300" s="218" t="s">
        <v>1734</v>
      </c>
      <c r="E300" s="218"/>
      <c r="F300" s="219">
        <v>0.63</v>
      </c>
      <c r="G300" s="220"/>
      <c r="H300" s="221"/>
    </row>
    <row r="301" spans="1:8" s="183" customFormat="1" ht="13.5" customHeight="1">
      <c r="A301" s="217"/>
      <c r="B301" s="218"/>
      <c r="C301" s="218"/>
      <c r="D301" s="218" t="s">
        <v>1735</v>
      </c>
      <c r="E301" s="218"/>
      <c r="F301" s="219">
        <v>0.52</v>
      </c>
      <c r="G301" s="220"/>
      <c r="H301" s="221"/>
    </row>
    <row r="302" spans="1:8" s="183" customFormat="1" ht="13.5" customHeight="1">
      <c r="A302" s="217"/>
      <c r="B302" s="218"/>
      <c r="C302" s="218"/>
      <c r="D302" s="218" t="s">
        <v>1736</v>
      </c>
      <c r="E302" s="218"/>
      <c r="F302" s="219">
        <v>29.731</v>
      </c>
      <c r="G302" s="220"/>
      <c r="H302" s="221"/>
    </row>
    <row r="303" spans="1:8" s="183" customFormat="1" ht="13.5" customHeight="1">
      <c r="A303" s="217"/>
      <c r="B303" s="218"/>
      <c r="C303" s="218"/>
      <c r="D303" s="218" t="s">
        <v>1723</v>
      </c>
      <c r="E303" s="218"/>
      <c r="F303" s="219">
        <v>1.08</v>
      </c>
      <c r="G303" s="220"/>
      <c r="H303" s="221"/>
    </row>
    <row r="304" spans="1:8" s="183" customFormat="1" ht="13.5" customHeight="1">
      <c r="A304" s="217"/>
      <c r="B304" s="218"/>
      <c r="C304" s="218"/>
      <c r="D304" s="218" t="s">
        <v>1737</v>
      </c>
      <c r="E304" s="218"/>
      <c r="F304" s="219">
        <v>18.7575</v>
      </c>
      <c r="G304" s="220"/>
      <c r="H304" s="221"/>
    </row>
    <row r="305" spans="1:8" s="183" customFormat="1" ht="13.5" customHeight="1">
      <c r="A305" s="217"/>
      <c r="B305" s="218"/>
      <c r="C305" s="218"/>
      <c r="D305" s="218" t="s">
        <v>1738</v>
      </c>
      <c r="E305" s="218"/>
      <c r="F305" s="219">
        <v>25.863</v>
      </c>
      <c r="G305" s="220"/>
      <c r="H305" s="221"/>
    </row>
    <row r="306" spans="1:8" s="183" customFormat="1" ht="13.5" customHeight="1">
      <c r="A306" s="217"/>
      <c r="B306" s="218"/>
      <c r="C306" s="218"/>
      <c r="D306" s="218" t="s">
        <v>1739</v>
      </c>
      <c r="E306" s="218"/>
      <c r="F306" s="219">
        <v>2.04</v>
      </c>
      <c r="G306" s="220"/>
      <c r="H306" s="221"/>
    </row>
    <row r="307" spans="1:8" s="183" customFormat="1" ht="13.5" customHeight="1">
      <c r="A307" s="217"/>
      <c r="B307" s="218"/>
      <c r="C307" s="218"/>
      <c r="D307" s="218" t="s">
        <v>1740</v>
      </c>
      <c r="E307" s="218"/>
      <c r="F307" s="219">
        <v>10.136</v>
      </c>
      <c r="G307" s="220"/>
      <c r="H307" s="221"/>
    </row>
    <row r="308" spans="1:8" s="183" customFormat="1" ht="13.5" customHeight="1">
      <c r="A308" s="217"/>
      <c r="B308" s="218"/>
      <c r="C308" s="218"/>
      <c r="D308" s="218" t="s">
        <v>1741</v>
      </c>
      <c r="E308" s="218"/>
      <c r="F308" s="219">
        <v>8.318</v>
      </c>
      <c r="G308" s="220"/>
      <c r="H308" s="221"/>
    </row>
    <row r="309" spans="1:8" s="183" customFormat="1" ht="13.5" customHeight="1">
      <c r="A309" s="217"/>
      <c r="B309" s="218"/>
      <c r="C309" s="218"/>
      <c r="D309" s="218" t="s">
        <v>1742</v>
      </c>
      <c r="E309" s="218"/>
      <c r="F309" s="219">
        <v>-12.94</v>
      </c>
      <c r="G309" s="220"/>
      <c r="H309" s="221"/>
    </row>
    <row r="310" spans="1:8" s="183" customFormat="1" ht="13.5" customHeight="1">
      <c r="A310" s="217"/>
      <c r="B310" s="218"/>
      <c r="C310" s="218"/>
      <c r="D310" s="218" t="s">
        <v>1743</v>
      </c>
      <c r="E310" s="218"/>
      <c r="F310" s="219">
        <v>-20.1725</v>
      </c>
      <c r="G310" s="220"/>
      <c r="H310" s="221"/>
    </row>
    <row r="311" spans="1:8" s="183" customFormat="1" ht="13.5" customHeight="1">
      <c r="A311" s="217"/>
      <c r="B311" s="218"/>
      <c r="C311" s="218"/>
      <c r="D311" s="218" t="s">
        <v>1744</v>
      </c>
      <c r="E311" s="218"/>
      <c r="F311" s="219">
        <v>-4.2</v>
      </c>
      <c r="G311" s="220"/>
      <c r="H311" s="221"/>
    </row>
    <row r="312" spans="1:8" s="183" customFormat="1" ht="24" customHeight="1">
      <c r="A312" s="217"/>
      <c r="B312" s="218"/>
      <c r="C312" s="218"/>
      <c r="D312" s="218" t="s">
        <v>1745</v>
      </c>
      <c r="E312" s="218"/>
      <c r="F312" s="219">
        <v>-49.932</v>
      </c>
      <c r="G312" s="220"/>
      <c r="H312" s="221"/>
    </row>
    <row r="313" spans="1:8" s="183" customFormat="1" ht="13.5" customHeight="1">
      <c r="A313" s="217"/>
      <c r="B313" s="218"/>
      <c r="C313" s="218"/>
      <c r="D313" s="218" t="s">
        <v>1746</v>
      </c>
      <c r="E313" s="218"/>
      <c r="F313" s="219">
        <v>-8.312</v>
      </c>
      <c r="G313" s="220"/>
      <c r="H313" s="221"/>
    </row>
    <row r="314" spans="1:8" s="183" customFormat="1" ht="13.5" customHeight="1">
      <c r="A314" s="217"/>
      <c r="B314" s="218"/>
      <c r="C314" s="218"/>
      <c r="D314" s="218" t="s">
        <v>1747</v>
      </c>
      <c r="E314" s="218"/>
      <c r="F314" s="219">
        <v>-3.311</v>
      </c>
      <c r="G314" s="220"/>
      <c r="H314" s="221"/>
    </row>
    <row r="315" spans="1:8" s="183" customFormat="1" ht="13.5" customHeight="1">
      <c r="A315" s="217"/>
      <c r="B315" s="218"/>
      <c r="C315" s="218"/>
      <c r="D315" s="218" t="s">
        <v>1748</v>
      </c>
      <c r="E315" s="218"/>
      <c r="F315" s="219">
        <v>-8.728</v>
      </c>
      <c r="G315" s="220"/>
      <c r="H315" s="221"/>
    </row>
    <row r="316" spans="1:8" s="183" customFormat="1" ht="13.5" customHeight="1">
      <c r="A316" s="217"/>
      <c r="B316" s="218"/>
      <c r="C316" s="218"/>
      <c r="D316" s="218" t="s">
        <v>1749</v>
      </c>
      <c r="E316" s="218"/>
      <c r="F316" s="219">
        <v>-9.3764</v>
      </c>
      <c r="G316" s="220"/>
      <c r="H316" s="221"/>
    </row>
    <row r="317" spans="1:8" s="183" customFormat="1" ht="13.5" customHeight="1">
      <c r="A317" s="217"/>
      <c r="B317" s="218"/>
      <c r="C317" s="218"/>
      <c r="D317" s="218" t="s">
        <v>1750</v>
      </c>
      <c r="E317" s="218"/>
      <c r="F317" s="219">
        <v>-14.616</v>
      </c>
      <c r="G317" s="220"/>
      <c r="H317" s="221"/>
    </row>
    <row r="318" spans="1:8" s="183" customFormat="1" ht="13.5" customHeight="1">
      <c r="A318" s="217"/>
      <c r="B318" s="218"/>
      <c r="C318" s="218"/>
      <c r="D318" s="218" t="s">
        <v>1751</v>
      </c>
      <c r="E318" s="218"/>
      <c r="F318" s="219">
        <v>-52.2494</v>
      </c>
      <c r="G318" s="220"/>
      <c r="H318" s="221"/>
    </row>
    <row r="319" spans="1:8" s="183" customFormat="1" ht="13.5" customHeight="1">
      <c r="A319" s="217"/>
      <c r="B319" s="218"/>
      <c r="C319" s="218"/>
      <c r="D319" s="218" t="s">
        <v>1752</v>
      </c>
      <c r="E319" s="218"/>
      <c r="F319" s="219">
        <v>-216.5976</v>
      </c>
      <c r="G319" s="220"/>
      <c r="H319" s="221"/>
    </row>
    <row r="320" spans="1:8" s="183" customFormat="1" ht="13.5" customHeight="1">
      <c r="A320" s="202"/>
      <c r="B320" s="203"/>
      <c r="C320" s="203"/>
      <c r="D320" s="203" t="s">
        <v>1753</v>
      </c>
      <c r="E320" s="203"/>
      <c r="F320" s="204">
        <v>-50</v>
      </c>
      <c r="G320" s="205"/>
      <c r="H320" s="206"/>
    </row>
    <row r="321" spans="1:8" s="183" customFormat="1" ht="13.5" customHeight="1">
      <c r="A321" s="207"/>
      <c r="B321" s="208"/>
      <c r="C321" s="208" t="s">
        <v>1754</v>
      </c>
      <c r="D321" s="208" t="s">
        <v>1519</v>
      </c>
      <c r="E321" s="208"/>
      <c r="F321" s="209">
        <v>729.60908</v>
      </c>
      <c r="G321" s="210"/>
      <c r="H321" s="211"/>
    </row>
    <row r="322" spans="1:8" s="183" customFormat="1" ht="24" customHeight="1">
      <c r="A322" s="192">
        <v>47</v>
      </c>
      <c r="B322" s="193" t="s">
        <v>146</v>
      </c>
      <c r="C322" s="193" t="s">
        <v>268</v>
      </c>
      <c r="D322" s="193" t="s">
        <v>269</v>
      </c>
      <c r="E322" s="193" t="s">
        <v>155</v>
      </c>
      <c r="F322" s="194">
        <v>216.598</v>
      </c>
      <c r="G322" s="195"/>
      <c r="H322" s="196"/>
    </row>
    <row r="323" spans="1:8" s="183" customFormat="1" ht="13.5" customHeight="1">
      <c r="A323" s="197"/>
      <c r="B323" s="198"/>
      <c r="C323" s="198"/>
      <c r="D323" s="198" t="s">
        <v>1755</v>
      </c>
      <c r="E323" s="198"/>
      <c r="F323" s="199">
        <v>223.459</v>
      </c>
      <c r="G323" s="200"/>
      <c r="H323" s="201"/>
    </row>
    <row r="324" spans="1:8" s="183" customFormat="1" ht="13.5" customHeight="1">
      <c r="A324" s="202"/>
      <c r="B324" s="203"/>
      <c r="C324" s="203"/>
      <c r="D324" s="203" t="s">
        <v>1756</v>
      </c>
      <c r="E324" s="203"/>
      <c r="F324" s="204">
        <v>-6.8614</v>
      </c>
      <c r="G324" s="205"/>
      <c r="H324" s="206"/>
    </row>
    <row r="325" spans="1:8" s="183" customFormat="1" ht="13.5" customHeight="1">
      <c r="A325" s="207"/>
      <c r="B325" s="208"/>
      <c r="C325" s="208" t="s">
        <v>1757</v>
      </c>
      <c r="D325" s="208" t="s">
        <v>1519</v>
      </c>
      <c r="E325" s="208"/>
      <c r="F325" s="209">
        <v>216.5976</v>
      </c>
      <c r="G325" s="210"/>
      <c r="H325" s="211"/>
    </row>
    <row r="326" spans="1:8" s="183" customFormat="1" ht="24" customHeight="1">
      <c r="A326" s="192">
        <v>48</v>
      </c>
      <c r="B326" s="193" t="s">
        <v>161</v>
      </c>
      <c r="C326" s="193" t="s">
        <v>271</v>
      </c>
      <c r="D326" s="193" t="s">
        <v>272</v>
      </c>
      <c r="E326" s="193" t="s">
        <v>155</v>
      </c>
      <c r="F326" s="194">
        <v>57.8</v>
      </c>
      <c r="G326" s="195"/>
      <c r="H326" s="196"/>
    </row>
    <row r="327" spans="1:8" s="183" customFormat="1" ht="13.5" customHeight="1">
      <c r="A327" s="197"/>
      <c r="B327" s="198"/>
      <c r="C327" s="198"/>
      <c r="D327" s="198" t="s">
        <v>1758</v>
      </c>
      <c r="E327" s="198"/>
      <c r="F327" s="199">
        <v>7.8</v>
      </c>
      <c r="G327" s="200"/>
      <c r="H327" s="201"/>
    </row>
    <row r="328" spans="1:8" s="183" customFormat="1" ht="13.5" customHeight="1">
      <c r="A328" s="202"/>
      <c r="B328" s="203"/>
      <c r="C328" s="203"/>
      <c r="D328" s="203" t="s">
        <v>1759</v>
      </c>
      <c r="E328" s="203"/>
      <c r="F328" s="204">
        <v>50</v>
      </c>
      <c r="G328" s="205"/>
      <c r="H328" s="206"/>
    </row>
    <row r="329" spans="1:8" s="183" customFormat="1" ht="13.5" customHeight="1">
      <c r="A329" s="207"/>
      <c r="B329" s="208"/>
      <c r="C329" s="208"/>
      <c r="D329" s="208" t="s">
        <v>1519</v>
      </c>
      <c r="E329" s="208"/>
      <c r="F329" s="209">
        <v>57.8</v>
      </c>
      <c r="G329" s="210"/>
      <c r="H329" s="211"/>
    </row>
    <row r="330" spans="1:8" s="183" customFormat="1" ht="24" customHeight="1">
      <c r="A330" s="192">
        <v>49</v>
      </c>
      <c r="B330" s="193" t="s">
        <v>161</v>
      </c>
      <c r="C330" s="193" t="s">
        <v>274</v>
      </c>
      <c r="D330" s="193" t="s">
        <v>275</v>
      </c>
      <c r="E330" s="193" t="s">
        <v>155</v>
      </c>
      <c r="F330" s="194">
        <v>22.622</v>
      </c>
      <c r="G330" s="195"/>
      <c r="H330" s="196"/>
    </row>
    <row r="331" spans="1:8" s="183" customFormat="1" ht="13.5" customHeight="1">
      <c r="A331" s="197"/>
      <c r="B331" s="198"/>
      <c r="C331" s="198"/>
      <c r="D331" s="198" t="s">
        <v>1760</v>
      </c>
      <c r="E331" s="198"/>
      <c r="F331" s="199">
        <v>1.2</v>
      </c>
      <c r="G331" s="200"/>
      <c r="H331" s="201"/>
    </row>
    <row r="332" spans="1:8" s="183" customFormat="1" ht="13.5" customHeight="1">
      <c r="A332" s="217"/>
      <c r="B332" s="218"/>
      <c r="C332" s="218"/>
      <c r="D332" s="218" t="s">
        <v>1761</v>
      </c>
      <c r="E332" s="218"/>
      <c r="F332" s="219">
        <v>4.62</v>
      </c>
      <c r="G332" s="220"/>
      <c r="H332" s="221"/>
    </row>
    <row r="333" spans="1:8" s="183" customFormat="1" ht="13.5" customHeight="1">
      <c r="A333" s="217"/>
      <c r="B333" s="218"/>
      <c r="C333" s="218"/>
      <c r="D333" s="218" t="s">
        <v>1762</v>
      </c>
      <c r="E333" s="218"/>
      <c r="F333" s="219">
        <v>1.344</v>
      </c>
      <c r="G333" s="220"/>
      <c r="H333" s="221"/>
    </row>
    <row r="334" spans="1:8" s="183" customFormat="1" ht="13.5" customHeight="1">
      <c r="A334" s="217"/>
      <c r="B334" s="218"/>
      <c r="C334" s="218"/>
      <c r="D334" s="218" t="s">
        <v>1763</v>
      </c>
      <c r="E334" s="218"/>
      <c r="F334" s="219">
        <v>1.9872</v>
      </c>
      <c r="G334" s="220"/>
      <c r="H334" s="221"/>
    </row>
    <row r="335" spans="1:8" s="183" customFormat="1" ht="13.5" customHeight="1">
      <c r="A335" s="217"/>
      <c r="B335" s="218"/>
      <c r="C335" s="218"/>
      <c r="D335" s="218" t="s">
        <v>1764</v>
      </c>
      <c r="E335" s="218"/>
      <c r="F335" s="219">
        <v>0.728</v>
      </c>
      <c r="G335" s="220"/>
      <c r="H335" s="221"/>
    </row>
    <row r="336" spans="1:8" s="183" customFormat="1" ht="13.5" customHeight="1">
      <c r="A336" s="217"/>
      <c r="B336" s="218"/>
      <c r="C336" s="218"/>
      <c r="D336" s="218" t="s">
        <v>1765</v>
      </c>
      <c r="E336" s="218"/>
      <c r="F336" s="219">
        <v>0.32</v>
      </c>
      <c r="G336" s="220"/>
      <c r="H336" s="221"/>
    </row>
    <row r="337" spans="1:8" s="183" customFormat="1" ht="13.5" customHeight="1">
      <c r="A337" s="217"/>
      <c r="B337" s="218"/>
      <c r="C337" s="218"/>
      <c r="D337" s="218" t="s">
        <v>1766</v>
      </c>
      <c r="E337" s="218"/>
      <c r="F337" s="219">
        <v>3.201</v>
      </c>
      <c r="G337" s="220"/>
      <c r="H337" s="221"/>
    </row>
    <row r="338" spans="1:8" s="183" customFormat="1" ht="13.5" customHeight="1">
      <c r="A338" s="217"/>
      <c r="B338" s="218"/>
      <c r="C338" s="218"/>
      <c r="D338" s="218" t="s">
        <v>1767</v>
      </c>
      <c r="E338" s="218"/>
      <c r="F338" s="219">
        <v>2.29175</v>
      </c>
      <c r="G338" s="220"/>
      <c r="H338" s="221"/>
    </row>
    <row r="339" spans="1:8" s="183" customFormat="1" ht="13.5" customHeight="1">
      <c r="A339" s="217"/>
      <c r="B339" s="218"/>
      <c r="C339" s="218"/>
      <c r="D339" s="218" t="s">
        <v>1768</v>
      </c>
      <c r="E339" s="218"/>
      <c r="F339" s="219">
        <v>2.2517</v>
      </c>
      <c r="G339" s="220"/>
      <c r="H339" s="221"/>
    </row>
    <row r="340" spans="1:8" s="183" customFormat="1" ht="13.5" customHeight="1">
      <c r="A340" s="217"/>
      <c r="B340" s="218"/>
      <c r="C340" s="218"/>
      <c r="D340" s="218" t="s">
        <v>1769</v>
      </c>
      <c r="E340" s="218"/>
      <c r="F340" s="219">
        <v>1.1661</v>
      </c>
      <c r="G340" s="220"/>
      <c r="H340" s="221"/>
    </row>
    <row r="341" spans="1:8" s="183" customFormat="1" ht="13.5" customHeight="1">
      <c r="A341" s="217"/>
      <c r="B341" s="218"/>
      <c r="C341" s="218"/>
      <c r="D341" s="218" t="s">
        <v>1770</v>
      </c>
      <c r="E341" s="218"/>
      <c r="F341" s="219">
        <v>0.872</v>
      </c>
      <c r="G341" s="220"/>
      <c r="H341" s="221"/>
    </row>
    <row r="342" spans="1:8" s="183" customFormat="1" ht="13.5" customHeight="1">
      <c r="A342" s="217"/>
      <c r="B342" s="218"/>
      <c r="C342" s="218"/>
      <c r="D342" s="218" t="s">
        <v>1771</v>
      </c>
      <c r="E342" s="218"/>
      <c r="F342" s="219">
        <v>1.036</v>
      </c>
      <c r="G342" s="220"/>
      <c r="H342" s="221"/>
    </row>
    <row r="343" spans="1:8" s="183" customFormat="1" ht="13.5" customHeight="1">
      <c r="A343" s="217"/>
      <c r="B343" s="218"/>
      <c r="C343" s="218"/>
      <c r="D343" s="218" t="s">
        <v>1772</v>
      </c>
      <c r="E343" s="218"/>
      <c r="F343" s="219">
        <v>0.378</v>
      </c>
      <c r="G343" s="220"/>
      <c r="H343" s="221"/>
    </row>
    <row r="344" spans="1:8" s="183" customFormat="1" ht="13.5" customHeight="1">
      <c r="A344" s="217"/>
      <c r="B344" s="218"/>
      <c r="C344" s="218"/>
      <c r="D344" s="218" t="s">
        <v>1773</v>
      </c>
      <c r="E344" s="218"/>
      <c r="F344" s="219">
        <v>0.352</v>
      </c>
      <c r="G344" s="220"/>
      <c r="H344" s="221"/>
    </row>
    <row r="345" spans="1:8" s="183" customFormat="1" ht="13.5" customHeight="1">
      <c r="A345" s="202"/>
      <c r="B345" s="203"/>
      <c r="C345" s="203"/>
      <c r="D345" s="203" t="s">
        <v>1774</v>
      </c>
      <c r="E345" s="203"/>
      <c r="F345" s="204">
        <v>0.874</v>
      </c>
      <c r="G345" s="205"/>
      <c r="H345" s="206"/>
    </row>
    <row r="346" spans="1:8" s="183" customFormat="1" ht="13.5" customHeight="1">
      <c r="A346" s="207"/>
      <c r="B346" s="208"/>
      <c r="C346" s="208"/>
      <c r="D346" s="208" t="s">
        <v>1519</v>
      </c>
      <c r="E346" s="208"/>
      <c r="F346" s="209">
        <v>22.62175</v>
      </c>
      <c r="G346" s="210"/>
      <c r="H346" s="211"/>
    </row>
    <row r="347" spans="1:8" s="183" customFormat="1" ht="24" customHeight="1">
      <c r="A347" s="192">
        <v>50</v>
      </c>
      <c r="B347" s="193" t="s">
        <v>146</v>
      </c>
      <c r="C347" s="193" t="s">
        <v>277</v>
      </c>
      <c r="D347" s="193" t="s">
        <v>278</v>
      </c>
      <c r="E347" s="193" t="s">
        <v>155</v>
      </c>
      <c r="F347" s="194">
        <v>625.469</v>
      </c>
      <c r="G347" s="195"/>
      <c r="H347" s="196"/>
    </row>
    <row r="348" spans="1:8" s="183" customFormat="1" ht="13.5" customHeight="1">
      <c r="A348" s="222"/>
      <c r="B348" s="223"/>
      <c r="C348" s="223"/>
      <c r="D348" s="223" t="s">
        <v>1775</v>
      </c>
      <c r="E348" s="223"/>
      <c r="F348" s="224">
        <v>625.4685</v>
      </c>
      <c r="G348" s="225"/>
      <c r="H348" s="226"/>
    </row>
    <row r="349" spans="1:8" s="183" customFormat="1" ht="24" customHeight="1">
      <c r="A349" s="192">
        <v>51</v>
      </c>
      <c r="B349" s="193" t="s">
        <v>161</v>
      </c>
      <c r="C349" s="193" t="s">
        <v>280</v>
      </c>
      <c r="D349" s="193" t="s">
        <v>281</v>
      </c>
      <c r="E349" s="193" t="s">
        <v>155</v>
      </c>
      <c r="F349" s="194">
        <v>576.053</v>
      </c>
      <c r="G349" s="195"/>
      <c r="H349" s="196"/>
    </row>
    <row r="350" spans="1:8" s="183" customFormat="1" ht="34.5" customHeight="1">
      <c r="A350" s="222"/>
      <c r="B350" s="223"/>
      <c r="C350" s="223"/>
      <c r="D350" s="223" t="s">
        <v>1776</v>
      </c>
      <c r="E350" s="223"/>
      <c r="F350" s="224">
        <v>565.656</v>
      </c>
      <c r="G350" s="225"/>
      <c r="H350" s="226"/>
    </row>
    <row r="351" spans="1:8" s="183" customFormat="1" ht="13.5" customHeight="1">
      <c r="A351" s="212"/>
      <c r="B351" s="213"/>
      <c r="C351" s="213"/>
      <c r="D351" s="213" t="s">
        <v>1777</v>
      </c>
      <c r="E351" s="213"/>
      <c r="F351" s="214"/>
      <c r="G351" s="215"/>
      <c r="H351" s="216"/>
    </row>
    <row r="352" spans="1:8" s="183" customFormat="1" ht="13.5" customHeight="1">
      <c r="A352" s="197"/>
      <c r="B352" s="198"/>
      <c r="C352" s="198"/>
      <c r="D352" s="198" t="s">
        <v>1778</v>
      </c>
      <c r="E352" s="198"/>
      <c r="F352" s="199">
        <v>18.9</v>
      </c>
      <c r="G352" s="200"/>
      <c r="H352" s="201"/>
    </row>
    <row r="353" spans="1:8" s="183" customFormat="1" ht="13.5" customHeight="1">
      <c r="A353" s="217"/>
      <c r="B353" s="218"/>
      <c r="C353" s="218"/>
      <c r="D353" s="218" t="s">
        <v>1779</v>
      </c>
      <c r="E353" s="218"/>
      <c r="F353" s="219">
        <v>1.611</v>
      </c>
      <c r="G353" s="220"/>
      <c r="H353" s="221"/>
    </row>
    <row r="354" spans="1:8" s="183" customFormat="1" ht="13.5" customHeight="1">
      <c r="A354" s="217"/>
      <c r="B354" s="218"/>
      <c r="C354" s="218"/>
      <c r="D354" s="218" t="s">
        <v>1780</v>
      </c>
      <c r="E354" s="218"/>
      <c r="F354" s="219">
        <v>0.45</v>
      </c>
      <c r="G354" s="220"/>
      <c r="H354" s="221"/>
    </row>
    <row r="355" spans="1:8" s="183" customFormat="1" ht="13.5" customHeight="1">
      <c r="A355" s="217"/>
      <c r="B355" s="218"/>
      <c r="C355" s="218"/>
      <c r="D355" s="218" t="s">
        <v>1781</v>
      </c>
      <c r="E355" s="218"/>
      <c r="F355" s="219">
        <v>0.36</v>
      </c>
      <c r="G355" s="220"/>
      <c r="H355" s="221"/>
    </row>
    <row r="356" spans="1:8" s="183" customFormat="1" ht="13.5" customHeight="1">
      <c r="A356" s="217"/>
      <c r="B356" s="218"/>
      <c r="C356" s="218"/>
      <c r="D356" s="218" t="s">
        <v>1782</v>
      </c>
      <c r="E356" s="218"/>
      <c r="F356" s="219">
        <v>0.3975</v>
      </c>
      <c r="G356" s="220"/>
      <c r="H356" s="221"/>
    </row>
    <row r="357" spans="1:8" s="183" customFormat="1" ht="13.5" customHeight="1">
      <c r="A357" s="217"/>
      <c r="B357" s="218"/>
      <c r="C357" s="218"/>
      <c r="D357" s="218" t="s">
        <v>1783</v>
      </c>
      <c r="E357" s="218"/>
      <c r="F357" s="219">
        <v>1.3875</v>
      </c>
      <c r="G357" s="220"/>
      <c r="H357" s="221"/>
    </row>
    <row r="358" spans="1:8" s="183" customFormat="1" ht="13.5" customHeight="1">
      <c r="A358" s="217"/>
      <c r="B358" s="218"/>
      <c r="C358" s="218"/>
      <c r="D358" s="218" t="s">
        <v>1784</v>
      </c>
      <c r="E358" s="218"/>
      <c r="F358" s="219">
        <v>0.546</v>
      </c>
      <c r="G358" s="220"/>
      <c r="H358" s="221"/>
    </row>
    <row r="359" spans="1:8" s="183" customFormat="1" ht="13.5" customHeight="1">
      <c r="A359" s="217"/>
      <c r="B359" s="218"/>
      <c r="C359" s="218"/>
      <c r="D359" s="218" t="s">
        <v>1785</v>
      </c>
      <c r="E359" s="218"/>
      <c r="F359" s="219">
        <v>0.825</v>
      </c>
      <c r="G359" s="220"/>
      <c r="H359" s="221"/>
    </row>
    <row r="360" spans="1:8" s="183" customFormat="1" ht="13.5" customHeight="1">
      <c r="A360" s="202"/>
      <c r="B360" s="203"/>
      <c r="C360" s="203"/>
      <c r="D360" s="203" t="s">
        <v>1786</v>
      </c>
      <c r="E360" s="203"/>
      <c r="F360" s="204">
        <v>0.9195</v>
      </c>
      <c r="G360" s="205"/>
      <c r="H360" s="206"/>
    </row>
    <row r="361" spans="1:8" s="183" customFormat="1" ht="13.5" customHeight="1">
      <c r="A361" s="207"/>
      <c r="B361" s="208"/>
      <c r="C361" s="208" t="s">
        <v>1787</v>
      </c>
      <c r="D361" s="208" t="s">
        <v>1519</v>
      </c>
      <c r="E361" s="208"/>
      <c r="F361" s="209">
        <v>591.0525</v>
      </c>
      <c r="G361" s="210"/>
      <c r="H361" s="211"/>
    </row>
    <row r="362" spans="1:8" s="183" customFormat="1" ht="13.5" customHeight="1">
      <c r="A362" s="222"/>
      <c r="B362" s="223"/>
      <c r="C362" s="223"/>
      <c r="D362" s="223" t="s">
        <v>1788</v>
      </c>
      <c r="E362" s="223"/>
      <c r="F362" s="224">
        <v>-15</v>
      </c>
      <c r="G362" s="225"/>
      <c r="H362" s="226"/>
    </row>
    <row r="363" spans="1:8" s="183" customFormat="1" ht="13.5" customHeight="1">
      <c r="A363" s="252"/>
      <c r="B363" s="253"/>
      <c r="C363" s="253"/>
      <c r="D363" s="253" t="s">
        <v>1656</v>
      </c>
      <c r="E363" s="253"/>
      <c r="F363" s="254">
        <v>576.0525</v>
      </c>
      <c r="G363" s="255"/>
      <c r="H363" s="256"/>
    </row>
    <row r="364" spans="1:8" s="183" customFormat="1" ht="24" customHeight="1">
      <c r="A364" s="192">
        <v>52</v>
      </c>
      <c r="B364" s="193" t="s">
        <v>161</v>
      </c>
      <c r="C364" s="193" t="s">
        <v>283</v>
      </c>
      <c r="D364" s="193" t="s">
        <v>284</v>
      </c>
      <c r="E364" s="193" t="s">
        <v>155</v>
      </c>
      <c r="F364" s="194">
        <v>34.416</v>
      </c>
      <c r="G364" s="195"/>
      <c r="H364" s="196"/>
    </row>
    <row r="365" spans="1:8" s="183" customFormat="1" ht="13.5" customHeight="1">
      <c r="A365" s="222"/>
      <c r="B365" s="223"/>
      <c r="C365" s="223"/>
      <c r="D365" s="223" t="s">
        <v>1789</v>
      </c>
      <c r="E365" s="223"/>
      <c r="F365" s="224">
        <v>34.416</v>
      </c>
      <c r="G365" s="225"/>
      <c r="H365" s="226"/>
    </row>
    <row r="366" spans="1:8" s="183" customFormat="1" ht="13.5" customHeight="1">
      <c r="A366" s="207"/>
      <c r="B366" s="208"/>
      <c r="C366" s="208" t="s">
        <v>1790</v>
      </c>
      <c r="D366" s="208" t="s">
        <v>1519</v>
      </c>
      <c r="E366" s="208"/>
      <c r="F366" s="209">
        <v>34.416</v>
      </c>
      <c r="G366" s="210"/>
      <c r="H366" s="211"/>
    </row>
    <row r="367" spans="1:8" s="183" customFormat="1" ht="24" customHeight="1">
      <c r="A367" s="192">
        <v>53</v>
      </c>
      <c r="B367" s="193" t="s">
        <v>146</v>
      </c>
      <c r="C367" s="193" t="s">
        <v>286</v>
      </c>
      <c r="D367" s="193" t="s">
        <v>287</v>
      </c>
      <c r="E367" s="193" t="s">
        <v>155</v>
      </c>
      <c r="F367" s="194">
        <v>654.989</v>
      </c>
      <c r="G367" s="195"/>
      <c r="H367" s="196"/>
    </row>
    <row r="368" spans="1:8" s="183" customFormat="1" ht="13.5" customHeight="1">
      <c r="A368" s="222"/>
      <c r="B368" s="223"/>
      <c r="C368" s="223"/>
      <c r="D368" s="223" t="s">
        <v>1791</v>
      </c>
      <c r="E368" s="223"/>
      <c r="F368" s="224">
        <v>654.9885</v>
      </c>
      <c r="G368" s="225"/>
      <c r="H368" s="226"/>
    </row>
    <row r="369" spans="1:8" s="183" customFormat="1" ht="13.5" customHeight="1">
      <c r="A369" s="192">
        <v>54</v>
      </c>
      <c r="B369" s="193" t="s">
        <v>146</v>
      </c>
      <c r="C369" s="193" t="s">
        <v>289</v>
      </c>
      <c r="D369" s="193" t="s">
        <v>290</v>
      </c>
      <c r="E369" s="193" t="s">
        <v>155</v>
      </c>
      <c r="F369" s="194">
        <v>53.643</v>
      </c>
      <c r="G369" s="195"/>
      <c r="H369" s="196"/>
    </row>
    <row r="370" spans="1:8" s="183" customFormat="1" ht="13.5" customHeight="1">
      <c r="A370" s="197"/>
      <c r="B370" s="198"/>
      <c r="C370" s="198"/>
      <c r="D370" s="198" t="s">
        <v>1792</v>
      </c>
      <c r="E370" s="198"/>
      <c r="F370" s="199">
        <v>36.768</v>
      </c>
      <c r="G370" s="200"/>
      <c r="H370" s="201"/>
    </row>
    <row r="371" spans="1:8" s="183" customFormat="1" ht="13.5" customHeight="1">
      <c r="A371" s="202"/>
      <c r="B371" s="203"/>
      <c r="C371" s="203"/>
      <c r="D371" s="203" t="s">
        <v>1793</v>
      </c>
      <c r="E371" s="203"/>
      <c r="F371" s="204">
        <v>16.875</v>
      </c>
      <c r="G371" s="205"/>
      <c r="H371" s="206"/>
    </row>
    <row r="372" spans="1:8" s="183" customFormat="1" ht="13.5" customHeight="1">
      <c r="A372" s="207"/>
      <c r="B372" s="208"/>
      <c r="C372" s="208"/>
      <c r="D372" s="208" t="s">
        <v>1519</v>
      </c>
      <c r="E372" s="208"/>
      <c r="F372" s="209">
        <v>53.643</v>
      </c>
      <c r="G372" s="210"/>
      <c r="H372" s="211"/>
    </row>
    <row r="373" spans="1:8" s="183" customFormat="1" ht="24" customHeight="1">
      <c r="A373" s="192">
        <v>55</v>
      </c>
      <c r="B373" s="193" t="s">
        <v>146</v>
      </c>
      <c r="C373" s="193" t="s">
        <v>292</v>
      </c>
      <c r="D373" s="193" t="s">
        <v>293</v>
      </c>
      <c r="E373" s="193" t="s">
        <v>155</v>
      </c>
      <c r="F373" s="194">
        <v>25.523</v>
      </c>
      <c r="G373" s="195"/>
      <c r="H373" s="196"/>
    </row>
    <row r="374" spans="1:8" s="183" customFormat="1" ht="13.5" customHeight="1">
      <c r="A374" s="197"/>
      <c r="B374" s="198"/>
      <c r="C374" s="198"/>
      <c r="D374" s="198" t="s">
        <v>1794</v>
      </c>
      <c r="E374" s="198"/>
      <c r="F374" s="199">
        <v>45.23</v>
      </c>
      <c r="G374" s="200"/>
      <c r="H374" s="201"/>
    </row>
    <row r="375" spans="1:8" s="183" customFormat="1" ht="13.5" customHeight="1">
      <c r="A375" s="217"/>
      <c r="B375" s="218"/>
      <c r="C375" s="218"/>
      <c r="D375" s="218" t="s">
        <v>1795</v>
      </c>
      <c r="E375" s="218"/>
      <c r="F375" s="219">
        <v>11.44</v>
      </c>
      <c r="G375" s="220"/>
      <c r="H375" s="221"/>
    </row>
    <row r="376" spans="1:8" s="183" customFormat="1" ht="13.5" customHeight="1">
      <c r="A376" s="217"/>
      <c r="B376" s="218"/>
      <c r="C376" s="218"/>
      <c r="D376" s="218" t="s">
        <v>1796</v>
      </c>
      <c r="E376" s="218"/>
      <c r="F376" s="219">
        <v>11.7</v>
      </c>
      <c r="G376" s="220"/>
      <c r="H376" s="221"/>
    </row>
    <row r="377" spans="1:8" s="183" customFormat="1" ht="13.5" customHeight="1">
      <c r="A377" s="217"/>
      <c r="B377" s="218"/>
      <c r="C377" s="218"/>
      <c r="D377" s="218" t="s">
        <v>1797</v>
      </c>
      <c r="E377" s="218"/>
      <c r="F377" s="219">
        <v>5.45</v>
      </c>
      <c r="G377" s="220"/>
      <c r="H377" s="221"/>
    </row>
    <row r="378" spans="1:8" s="183" customFormat="1" ht="13.5" customHeight="1">
      <c r="A378" s="217"/>
      <c r="B378" s="218"/>
      <c r="C378" s="218"/>
      <c r="D378" s="218" t="s">
        <v>1798</v>
      </c>
      <c r="E378" s="218"/>
      <c r="F378" s="219">
        <v>7.2</v>
      </c>
      <c r="G378" s="220"/>
      <c r="H378" s="221"/>
    </row>
    <row r="379" spans="1:8" s="183" customFormat="1" ht="13.5" customHeight="1">
      <c r="A379" s="217"/>
      <c r="B379" s="218"/>
      <c r="C379" s="218"/>
      <c r="D379" s="218" t="s">
        <v>1799</v>
      </c>
      <c r="E379" s="218"/>
      <c r="F379" s="219">
        <v>5.98</v>
      </c>
      <c r="G379" s="220"/>
      <c r="H379" s="221"/>
    </row>
    <row r="380" spans="1:8" s="183" customFormat="1" ht="13.5" customHeight="1">
      <c r="A380" s="217"/>
      <c r="B380" s="218"/>
      <c r="C380" s="218"/>
      <c r="D380" s="218" t="s">
        <v>1800</v>
      </c>
      <c r="E380" s="218"/>
      <c r="F380" s="219">
        <v>4.88</v>
      </c>
      <c r="G380" s="220"/>
      <c r="H380" s="221"/>
    </row>
    <row r="381" spans="1:8" s="183" customFormat="1" ht="24" customHeight="1">
      <c r="A381" s="217"/>
      <c r="B381" s="218"/>
      <c r="C381" s="218"/>
      <c r="D381" s="218" t="s">
        <v>1801</v>
      </c>
      <c r="E381" s="218"/>
      <c r="F381" s="219">
        <v>9.86</v>
      </c>
      <c r="G381" s="220"/>
      <c r="H381" s="221"/>
    </row>
    <row r="382" spans="1:8" s="183" customFormat="1" ht="13.5" customHeight="1">
      <c r="A382" s="217"/>
      <c r="B382" s="218"/>
      <c r="C382" s="218"/>
      <c r="D382" s="218" t="s">
        <v>1802</v>
      </c>
      <c r="E382" s="218"/>
      <c r="F382" s="219">
        <v>7.6</v>
      </c>
      <c r="G382" s="220"/>
      <c r="H382" s="221"/>
    </row>
    <row r="383" spans="1:8" s="183" customFormat="1" ht="13.5" customHeight="1">
      <c r="A383" s="217"/>
      <c r="B383" s="218"/>
      <c r="C383" s="218"/>
      <c r="D383" s="218" t="s">
        <v>1803</v>
      </c>
      <c r="E383" s="218"/>
      <c r="F383" s="219">
        <v>6.21</v>
      </c>
      <c r="G383" s="220"/>
      <c r="H383" s="221"/>
    </row>
    <row r="384" spans="1:8" s="183" customFormat="1" ht="13.5" customHeight="1">
      <c r="A384" s="217"/>
      <c r="B384" s="218"/>
      <c r="C384" s="218"/>
      <c r="D384" s="218" t="s">
        <v>1804</v>
      </c>
      <c r="E384" s="218"/>
      <c r="F384" s="219">
        <v>30</v>
      </c>
      <c r="G384" s="220"/>
      <c r="H384" s="221"/>
    </row>
    <row r="385" spans="1:8" s="183" customFormat="1" ht="13.5" customHeight="1">
      <c r="A385" s="217"/>
      <c r="B385" s="218"/>
      <c r="C385" s="218"/>
      <c r="D385" s="218" t="s">
        <v>1805</v>
      </c>
      <c r="E385" s="218"/>
      <c r="F385" s="219">
        <v>5.3</v>
      </c>
      <c r="G385" s="220"/>
      <c r="H385" s="221"/>
    </row>
    <row r="386" spans="1:8" s="183" customFormat="1" ht="13.5" customHeight="1">
      <c r="A386" s="202"/>
      <c r="B386" s="203"/>
      <c r="C386" s="203"/>
      <c r="D386" s="203" t="s">
        <v>1806</v>
      </c>
      <c r="E386" s="203"/>
      <c r="F386" s="204">
        <v>7.3</v>
      </c>
      <c r="G386" s="205"/>
      <c r="H386" s="206"/>
    </row>
    <row r="387" spans="1:8" s="183" customFormat="1" ht="13.5" customHeight="1">
      <c r="A387" s="207"/>
      <c r="B387" s="208"/>
      <c r="C387" s="208" t="s">
        <v>1807</v>
      </c>
      <c r="D387" s="208" t="s">
        <v>1519</v>
      </c>
      <c r="E387" s="208"/>
      <c r="F387" s="209">
        <v>158.15</v>
      </c>
      <c r="G387" s="210"/>
      <c r="H387" s="211"/>
    </row>
    <row r="388" spans="1:8" s="183" customFormat="1" ht="13.5" customHeight="1">
      <c r="A388" s="222"/>
      <c r="B388" s="223"/>
      <c r="C388" s="223"/>
      <c r="D388" s="223" t="s">
        <v>1808</v>
      </c>
      <c r="E388" s="223"/>
      <c r="F388" s="224">
        <v>25.5225</v>
      </c>
      <c r="G388" s="225"/>
      <c r="H388" s="226"/>
    </row>
    <row r="389" spans="1:8" s="183" customFormat="1" ht="24" customHeight="1">
      <c r="A389" s="242">
        <v>56</v>
      </c>
      <c r="B389" s="243" t="s">
        <v>1628</v>
      </c>
      <c r="C389" s="243" t="s">
        <v>295</v>
      </c>
      <c r="D389" s="243" t="s">
        <v>296</v>
      </c>
      <c r="E389" s="243" t="s">
        <v>247</v>
      </c>
      <c r="F389" s="244">
        <v>1</v>
      </c>
      <c r="G389" s="245"/>
      <c r="H389" s="246"/>
    </row>
    <row r="390" spans="1:8" s="183" customFormat="1" ht="24" customHeight="1">
      <c r="A390" s="247">
        <v>57</v>
      </c>
      <c r="B390" s="248" t="s">
        <v>161</v>
      </c>
      <c r="C390" s="248" t="s">
        <v>298</v>
      </c>
      <c r="D390" s="248" t="s">
        <v>299</v>
      </c>
      <c r="E390" s="248" t="s">
        <v>155</v>
      </c>
      <c r="F390" s="249">
        <v>15</v>
      </c>
      <c r="G390" s="250"/>
      <c r="H390" s="251"/>
    </row>
    <row r="391" spans="1:8" s="183" customFormat="1" ht="13.5" customHeight="1">
      <c r="A391" s="222"/>
      <c r="B391" s="223"/>
      <c r="C391" s="223"/>
      <c r="D391" s="223" t="s">
        <v>1809</v>
      </c>
      <c r="E391" s="223"/>
      <c r="F391" s="224">
        <v>15</v>
      </c>
      <c r="G391" s="225"/>
      <c r="H391" s="226"/>
    </row>
    <row r="392" spans="1:8" s="183" customFormat="1" ht="24" customHeight="1">
      <c r="A392" s="192">
        <v>58</v>
      </c>
      <c r="B392" s="193" t="s">
        <v>146</v>
      </c>
      <c r="C392" s="193" t="s">
        <v>301</v>
      </c>
      <c r="D392" s="193" t="s">
        <v>302</v>
      </c>
      <c r="E392" s="193" t="s">
        <v>155</v>
      </c>
      <c r="F392" s="194">
        <v>4.6</v>
      </c>
      <c r="G392" s="195"/>
      <c r="H392" s="196"/>
    </row>
    <row r="393" spans="1:8" s="183" customFormat="1" ht="13.5" customHeight="1">
      <c r="A393" s="222"/>
      <c r="B393" s="223"/>
      <c r="C393" s="223"/>
      <c r="D393" s="223" t="s">
        <v>1810</v>
      </c>
      <c r="E393" s="223"/>
      <c r="F393" s="224">
        <v>4.6</v>
      </c>
      <c r="G393" s="225"/>
      <c r="H393" s="226"/>
    </row>
    <row r="394" spans="1:8" s="183" customFormat="1" ht="24" customHeight="1">
      <c r="A394" s="192">
        <v>59</v>
      </c>
      <c r="B394" s="193" t="s">
        <v>146</v>
      </c>
      <c r="C394" s="193" t="s">
        <v>304</v>
      </c>
      <c r="D394" s="193" t="s">
        <v>305</v>
      </c>
      <c r="E394" s="193" t="s">
        <v>155</v>
      </c>
      <c r="F394" s="194">
        <v>29.52</v>
      </c>
      <c r="G394" s="195"/>
      <c r="H394" s="196"/>
    </row>
    <row r="395" spans="1:8" s="183" customFormat="1" ht="13.5" customHeight="1">
      <c r="A395" s="222"/>
      <c r="B395" s="223"/>
      <c r="C395" s="223"/>
      <c r="D395" s="223" t="s">
        <v>1811</v>
      </c>
      <c r="E395" s="223"/>
      <c r="F395" s="224">
        <v>29.52</v>
      </c>
      <c r="G395" s="225"/>
      <c r="H395" s="226"/>
    </row>
    <row r="396" spans="1:8" s="183" customFormat="1" ht="24" customHeight="1">
      <c r="A396" s="192">
        <v>60</v>
      </c>
      <c r="B396" s="193" t="s">
        <v>161</v>
      </c>
      <c r="C396" s="193" t="s">
        <v>307</v>
      </c>
      <c r="D396" s="193" t="s">
        <v>308</v>
      </c>
      <c r="E396" s="193" t="s">
        <v>155</v>
      </c>
      <c r="F396" s="194">
        <v>1.8</v>
      </c>
      <c r="G396" s="195"/>
      <c r="H396" s="196"/>
    </row>
    <row r="397" spans="1:8" s="183" customFormat="1" ht="13.5" customHeight="1">
      <c r="A397" s="222"/>
      <c r="B397" s="223"/>
      <c r="C397" s="223"/>
      <c r="D397" s="223" t="s">
        <v>1812</v>
      </c>
      <c r="E397" s="223"/>
      <c r="F397" s="224">
        <v>1.8</v>
      </c>
      <c r="G397" s="225"/>
      <c r="H397" s="226"/>
    </row>
    <row r="398" spans="1:8" s="183" customFormat="1" ht="13.5" customHeight="1">
      <c r="A398" s="207"/>
      <c r="B398" s="208"/>
      <c r="C398" s="208" t="s">
        <v>1813</v>
      </c>
      <c r="D398" s="208" t="s">
        <v>1519</v>
      </c>
      <c r="E398" s="208"/>
      <c r="F398" s="209">
        <v>1.8</v>
      </c>
      <c r="G398" s="210"/>
      <c r="H398" s="211"/>
    </row>
    <row r="399" spans="1:8" s="183" customFormat="1" ht="13.5" customHeight="1">
      <c r="A399" s="192">
        <v>61</v>
      </c>
      <c r="B399" s="193" t="s">
        <v>161</v>
      </c>
      <c r="C399" s="193" t="s">
        <v>310</v>
      </c>
      <c r="D399" s="193" t="s">
        <v>311</v>
      </c>
      <c r="E399" s="193" t="s">
        <v>155</v>
      </c>
      <c r="F399" s="194">
        <v>30.6</v>
      </c>
      <c r="G399" s="195"/>
      <c r="H399" s="196"/>
    </row>
    <row r="400" spans="1:8" s="183" customFormat="1" ht="13.5" customHeight="1">
      <c r="A400" s="222"/>
      <c r="B400" s="223"/>
      <c r="C400" s="223"/>
      <c r="D400" s="223" t="s">
        <v>1814</v>
      </c>
      <c r="E400" s="223"/>
      <c r="F400" s="224">
        <v>3.65</v>
      </c>
      <c r="G400" s="225"/>
      <c r="H400" s="226"/>
    </row>
    <row r="401" spans="1:8" s="183" customFormat="1" ht="13.5" customHeight="1">
      <c r="A401" s="207"/>
      <c r="B401" s="208"/>
      <c r="C401" s="208" t="s">
        <v>1815</v>
      </c>
      <c r="D401" s="208" t="s">
        <v>1519</v>
      </c>
      <c r="E401" s="208"/>
      <c r="F401" s="209">
        <v>3.65</v>
      </c>
      <c r="G401" s="210"/>
      <c r="H401" s="211"/>
    </row>
    <row r="402" spans="1:8" s="183" customFormat="1" ht="13.5" customHeight="1">
      <c r="A402" s="222"/>
      <c r="B402" s="223"/>
      <c r="C402" s="223"/>
      <c r="D402" s="223" t="s">
        <v>1816</v>
      </c>
      <c r="E402" s="223"/>
      <c r="F402" s="224">
        <v>26.95</v>
      </c>
      <c r="G402" s="225"/>
      <c r="H402" s="226"/>
    </row>
    <row r="403" spans="1:8" s="183" customFormat="1" ht="13.5" customHeight="1">
      <c r="A403" s="252"/>
      <c r="B403" s="253"/>
      <c r="C403" s="253"/>
      <c r="D403" s="253" t="s">
        <v>1656</v>
      </c>
      <c r="E403" s="253"/>
      <c r="F403" s="254">
        <v>30.6</v>
      </c>
      <c r="G403" s="255"/>
      <c r="H403" s="256"/>
    </row>
    <row r="404" spans="1:8" s="183" customFormat="1" ht="13.5" customHeight="1">
      <c r="A404" s="192">
        <v>62</v>
      </c>
      <c r="B404" s="193" t="s">
        <v>313</v>
      </c>
      <c r="C404" s="193" t="s">
        <v>314</v>
      </c>
      <c r="D404" s="193" t="s">
        <v>315</v>
      </c>
      <c r="E404" s="193" t="s">
        <v>155</v>
      </c>
      <c r="F404" s="194">
        <v>27.634</v>
      </c>
      <c r="G404" s="195"/>
      <c r="H404" s="196"/>
    </row>
    <row r="405" spans="1:8" s="183" customFormat="1" ht="13.5" customHeight="1">
      <c r="A405" s="197"/>
      <c r="B405" s="198"/>
      <c r="C405" s="198"/>
      <c r="D405" s="198" t="s">
        <v>1817</v>
      </c>
      <c r="E405" s="198"/>
      <c r="F405" s="199">
        <v>6.974</v>
      </c>
      <c r="G405" s="200"/>
      <c r="H405" s="201"/>
    </row>
    <row r="406" spans="1:8" s="183" customFormat="1" ht="13.5" customHeight="1">
      <c r="A406" s="202"/>
      <c r="B406" s="203"/>
      <c r="C406" s="203"/>
      <c r="D406" s="203" t="s">
        <v>1818</v>
      </c>
      <c r="E406" s="203"/>
      <c r="F406" s="204">
        <v>15.21</v>
      </c>
      <c r="G406" s="205"/>
      <c r="H406" s="206"/>
    </row>
    <row r="407" spans="1:8" s="183" customFormat="1" ht="13.5" customHeight="1">
      <c r="A407" s="207"/>
      <c r="B407" s="208"/>
      <c r="C407" s="208" t="s">
        <v>1629</v>
      </c>
      <c r="D407" s="208" t="s">
        <v>1519</v>
      </c>
      <c r="E407" s="208"/>
      <c r="F407" s="209">
        <v>22.184</v>
      </c>
      <c r="G407" s="210"/>
      <c r="H407" s="211"/>
    </row>
    <row r="408" spans="1:8" s="183" customFormat="1" ht="13.5" customHeight="1">
      <c r="A408" s="222"/>
      <c r="B408" s="223"/>
      <c r="C408" s="223"/>
      <c r="D408" s="223" t="s">
        <v>1819</v>
      </c>
      <c r="E408" s="223"/>
      <c r="F408" s="224">
        <v>5.45</v>
      </c>
      <c r="G408" s="225"/>
      <c r="H408" s="226"/>
    </row>
    <row r="409" spans="1:8" s="183" customFormat="1" ht="13.5" customHeight="1">
      <c r="A409" s="252"/>
      <c r="B409" s="253"/>
      <c r="C409" s="253"/>
      <c r="D409" s="253" t="s">
        <v>1656</v>
      </c>
      <c r="E409" s="253"/>
      <c r="F409" s="254">
        <v>27.634</v>
      </c>
      <c r="G409" s="255"/>
      <c r="H409" s="256"/>
    </row>
    <row r="410" spans="1:8" s="183" customFormat="1" ht="13.5" customHeight="1">
      <c r="A410" s="192">
        <v>63</v>
      </c>
      <c r="B410" s="193" t="s">
        <v>161</v>
      </c>
      <c r="C410" s="193" t="s">
        <v>317</v>
      </c>
      <c r="D410" s="193" t="s">
        <v>318</v>
      </c>
      <c r="E410" s="193" t="s">
        <v>155</v>
      </c>
      <c r="F410" s="194">
        <v>17.3</v>
      </c>
      <c r="G410" s="195"/>
      <c r="H410" s="196"/>
    </row>
    <row r="411" spans="1:8" s="183" customFormat="1" ht="13.5" customHeight="1">
      <c r="A411" s="222"/>
      <c r="B411" s="223"/>
      <c r="C411" s="223"/>
      <c r="D411" s="223" t="s">
        <v>1820</v>
      </c>
      <c r="E411" s="223"/>
      <c r="F411" s="224">
        <v>17.3</v>
      </c>
      <c r="G411" s="225"/>
      <c r="H411" s="226"/>
    </row>
    <row r="412" spans="1:8" s="183" customFormat="1" ht="13.5" customHeight="1">
      <c r="A412" s="207"/>
      <c r="B412" s="208"/>
      <c r="C412" s="208" t="s">
        <v>1821</v>
      </c>
      <c r="D412" s="208" t="s">
        <v>1519</v>
      </c>
      <c r="E412" s="208"/>
      <c r="F412" s="209">
        <v>17.3</v>
      </c>
      <c r="G412" s="210"/>
      <c r="H412" s="211"/>
    </row>
    <row r="413" spans="1:8" s="183" customFormat="1" ht="13.5" customHeight="1">
      <c r="A413" s="192">
        <v>64</v>
      </c>
      <c r="B413" s="193" t="s">
        <v>146</v>
      </c>
      <c r="C413" s="193" t="s">
        <v>320</v>
      </c>
      <c r="D413" s="193" t="s">
        <v>321</v>
      </c>
      <c r="E413" s="193" t="s">
        <v>115</v>
      </c>
      <c r="F413" s="194">
        <v>16.804</v>
      </c>
      <c r="G413" s="195"/>
      <c r="H413" s="196"/>
    </row>
    <row r="414" spans="1:8" s="183" customFormat="1" ht="13.5" customHeight="1">
      <c r="A414" s="197"/>
      <c r="B414" s="198"/>
      <c r="C414" s="198"/>
      <c r="D414" s="198" t="s">
        <v>1822</v>
      </c>
      <c r="E414" s="198"/>
      <c r="F414" s="199">
        <v>3.815</v>
      </c>
      <c r="G414" s="200"/>
      <c r="H414" s="201"/>
    </row>
    <row r="415" spans="1:8" s="183" customFormat="1" ht="13.5" customHeight="1">
      <c r="A415" s="217"/>
      <c r="B415" s="218"/>
      <c r="C415" s="218"/>
      <c r="D415" s="218" t="s">
        <v>1823</v>
      </c>
      <c r="E415" s="218"/>
      <c r="F415" s="219">
        <v>1.1525</v>
      </c>
      <c r="G415" s="220"/>
      <c r="H415" s="221"/>
    </row>
    <row r="416" spans="1:8" s="183" customFormat="1" ht="13.5" customHeight="1">
      <c r="A416" s="217"/>
      <c r="B416" s="218"/>
      <c r="C416" s="218"/>
      <c r="D416" s="218" t="s">
        <v>1824</v>
      </c>
      <c r="E416" s="218"/>
      <c r="F416" s="219">
        <v>7.44031</v>
      </c>
      <c r="G416" s="220"/>
      <c r="H416" s="221"/>
    </row>
    <row r="417" spans="1:8" s="183" customFormat="1" ht="13.5" customHeight="1">
      <c r="A417" s="217"/>
      <c r="B417" s="218"/>
      <c r="C417" s="218"/>
      <c r="D417" s="218" t="s">
        <v>1825</v>
      </c>
      <c r="E417" s="218"/>
      <c r="F417" s="219">
        <v>3.394</v>
      </c>
      <c r="G417" s="220"/>
      <c r="H417" s="221"/>
    </row>
    <row r="418" spans="1:8" s="183" customFormat="1" ht="13.5" customHeight="1">
      <c r="A418" s="202"/>
      <c r="B418" s="203"/>
      <c r="C418" s="203"/>
      <c r="D418" s="203" t="s">
        <v>1826</v>
      </c>
      <c r="E418" s="203"/>
      <c r="F418" s="204">
        <v>1.0025</v>
      </c>
      <c r="G418" s="205"/>
      <c r="H418" s="206"/>
    </row>
    <row r="419" spans="1:8" s="183" customFormat="1" ht="13.5" customHeight="1">
      <c r="A419" s="207"/>
      <c r="B419" s="208"/>
      <c r="C419" s="208"/>
      <c r="D419" s="208" t="s">
        <v>1519</v>
      </c>
      <c r="E419" s="208"/>
      <c r="F419" s="209">
        <v>16.80431</v>
      </c>
      <c r="G419" s="210"/>
      <c r="H419" s="211"/>
    </row>
    <row r="420" spans="1:8" s="183" customFormat="1" ht="13.5" customHeight="1">
      <c r="A420" s="192">
        <v>65</v>
      </c>
      <c r="B420" s="193" t="s">
        <v>146</v>
      </c>
      <c r="C420" s="193" t="s">
        <v>323</v>
      </c>
      <c r="D420" s="193" t="s">
        <v>324</v>
      </c>
      <c r="E420" s="193" t="s">
        <v>115</v>
      </c>
      <c r="F420" s="194">
        <v>16.248</v>
      </c>
      <c r="G420" s="195"/>
      <c r="H420" s="196"/>
    </row>
    <row r="421" spans="1:8" s="183" customFormat="1" ht="13.5" customHeight="1">
      <c r="A421" s="197"/>
      <c r="B421" s="198"/>
      <c r="C421" s="198"/>
      <c r="D421" s="198" t="s">
        <v>1827</v>
      </c>
      <c r="E421" s="198"/>
      <c r="F421" s="199">
        <v>6.867</v>
      </c>
      <c r="G421" s="200"/>
      <c r="H421" s="201"/>
    </row>
    <row r="422" spans="1:8" s="183" customFormat="1" ht="13.5" customHeight="1">
      <c r="A422" s="202"/>
      <c r="B422" s="203"/>
      <c r="C422" s="203"/>
      <c r="D422" s="203" t="s">
        <v>1828</v>
      </c>
      <c r="E422" s="203"/>
      <c r="F422" s="204">
        <v>9.38052</v>
      </c>
      <c r="G422" s="205"/>
      <c r="H422" s="206"/>
    </row>
    <row r="423" spans="1:8" s="183" customFormat="1" ht="13.5" customHeight="1">
      <c r="A423" s="207"/>
      <c r="B423" s="208"/>
      <c r="C423" s="208"/>
      <c r="D423" s="208" t="s">
        <v>1519</v>
      </c>
      <c r="E423" s="208"/>
      <c r="F423" s="209">
        <v>16.24752</v>
      </c>
      <c r="G423" s="210"/>
      <c r="H423" s="211"/>
    </row>
    <row r="424" spans="1:8" s="183" customFormat="1" ht="24" customHeight="1">
      <c r="A424" s="192">
        <v>66</v>
      </c>
      <c r="B424" s="193" t="s">
        <v>146</v>
      </c>
      <c r="C424" s="193" t="s">
        <v>326</v>
      </c>
      <c r="D424" s="193" t="s">
        <v>327</v>
      </c>
      <c r="E424" s="193" t="s">
        <v>115</v>
      </c>
      <c r="F424" s="194">
        <v>16.804</v>
      </c>
      <c r="G424" s="195"/>
      <c r="H424" s="196"/>
    </row>
    <row r="425" spans="1:8" s="183" customFormat="1" ht="13.5" customHeight="1">
      <c r="A425" s="197"/>
      <c r="B425" s="198"/>
      <c r="C425" s="198"/>
      <c r="D425" s="198" t="s">
        <v>1829</v>
      </c>
      <c r="E425" s="198"/>
      <c r="F425" s="199">
        <v>3.815</v>
      </c>
      <c r="G425" s="200"/>
      <c r="H425" s="201"/>
    </row>
    <row r="426" spans="1:8" s="183" customFormat="1" ht="13.5" customHeight="1">
      <c r="A426" s="217"/>
      <c r="B426" s="218"/>
      <c r="C426" s="218"/>
      <c r="D426" s="218" t="s">
        <v>1823</v>
      </c>
      <c r="E426" s="218"/>
      <c r="F426" s="219">
        <v>1.1525</v>
      </c>
      <c r="G426" s="220"/>
      <c r="H426" s="221"/>
    </row>
    <row r="427" spans="1:8" s="183" customFormat="1" ht="13.5" customHeight="1">
      <c r="A427" s="217"/>
      <c r="B427" s="218"/>
      <c r="C427" s="218"/>
      <c r="D427" s="218" t="s">
        <v>1824</v>
      </c>
      <c r="E427" s="218"/>
      <c r="F427" s="219">
        <v>7.44031</v>
      </c>
      <c r="G427" s="220"/>
      <c r="H427" s="221"/>
    </row>
    <row r="428" spans="1:8" s="183" customFormat="1" ht="13.5" customHeight="1">
      <c r="A428" s="217"/>
      <c r="B428" s="218"/>
      <c r="C428" s="218"/>
      <c r="D428" s="218" t="s">
        <v>1825</v>
      </c>
      <c r="E428" s="218"/>
      <c r="F428" s="219">
        <v>3.394</v>
      </c>
      <c r="G428" s="220"/>
      <c r="H428" s="221"/>
    </row>
    <row r="429" spans="1:8" s="183" customFormat="1" ht="13.5" customHeight="1">
      <c r="A429" s="202"/>
      <c r="B429" s="203"/>
      <c r="C429" s="203"/>
      <c r="D429" s="203" t="s">
        <v>1826</v>
      </c>
      <c r="E429" s="203"/>
      <c r="F429" s="204">
        <v>1.0025</v>
      </c>
      <c r="G429" s="205"/>
      <c r="H429" s="206"/>
    </row>
    <row r="430" spans="1:8" s="183" customFormat="1" ht="13.5" customHeight="1">
      <c r="A430" s="207"/>
      <c r="B430" s="208"/>
      <c r="C430" s="208"/>
      <c r="D430" s="208" t="s">
        <v>1519</v>
      </c>
      <c r="E430" s="208"/>
      <c r="F430" s="209">
        <v>16.80431</v>
      </c>
      <c r="G430" s="210"/>
      <c r="H430" s="211"/>
    </row>
    <row r="431" spans="1:8" s="183" customFormat="1" ht="13.5" customHeight="1">
      <c r="A431" s="192">
        <v>67</v>
      </c>
      <c r="B431" s="193" t="s">
        <v>146</v>
      </c>
      <c r="C431" s="193" t="s">
        <v>329</v>
      </c>
      <c r="D431" s="193" t="s">
        <v>330</v>
      </c>
      <c r="E431" s="193" t="s">
        <v>140</v>
      </c>
      <c r="F431" s="194">
        <v>0.7</v>
      </c>
      <c r="G431" s="195"/>
      <c r="H431" s="196"/>
    </row>
    <row r="432" spans="1:8" s="183" customFormat="1" ht="13.5" customHeight="1">
      <c r="A432" s="197"/>
      <c r="B432" s="198"/>
      <c r="C432" s="198"/>
      <c r="D432" s="198" t="s">
        <v>1830</v>
      </c>
      <c r="E432" s="198"/>
      <c r="F432" s="199">
        <v>0.24453</v>
      </c>
      <c r="G432" s="200"/>
      <c r="H432" s="201"/>
    </row>
    <row r="433" spans="1:8" s="183" customFormat="1" ht="13.5" customHeight="1">
      <c r="A433" s="217"/>
      <c r="B433" s="218"/>
      <c r="C433" s="218"/>
      <c r="D433" s="218" t="s">
        <v>1831</v>
      </c>
      <c r="E433" s="218"/>
      <c r="F433" s="219">
        <v>0.40485555</v>
      </c>
      <c r="G433" s="220"/>
      <c r="H433" s="221"/>
    </row>
    <row r="434" spans="1:8" s="183" customFormat="1" ht="13.5" customHeight="1">
      <c r="A434" s="217"/>
      <c r="B434" s="218"/>
      <c r="C434" s="218"/>
      <c r="D434" s="218" t="s">
        <v>1832</v>
      </c>
      <c r="E434" s="218"/>
      <c r="F434" s="219">
        <v>0.001066725</v>
      </c>
      <c r="G434" s="220"/>
      <c r="H434" s="221"/>
    </row>
    <row r="435" spans="1:8" s="183" customFormat="1" ht="13.5" customHeight="1">
      <c r="A435" s="202"/>
      <c r="B435" s="203"/>
      <c r="C435" s="203"/>
      <c r="D435" s="203" t="s">
        <v>1833</v>
      </c>
      <c r="E435" s="203"/>
      <c r="F435" s="204">
        <v>0.04962375</v>
      </c>
      <c r="G435" s="205"/>
      <c r="H435" s="206"/>
    </row>
    <row r="436" spans="1:8" s="183" customFormat="1" ht="13.5" customHeight="1">
      <c r="A436" s="207"/>
      <c r="B436" s="208"/>
      <c r="C436" s="208"/>
      <c r="D436" s="208" t="s">
        <v>1519</v>
      </c>
      <c r="E436" s="208"/>
      <c r="F436" s="209">
        <v>0.700076025</v>
      </c>
      <c r="G436" s="210"/>
      <c r="H436" s="211"/>
    </row>
    <row r="437" spans="1:8" s="183" customFormat="1" ht="13.5" customHeight="1">
      <c r="A437" s="192">
        <v>68</v>
      </c>
      <c r="B437" s="193" t="s">
        <v>146</v>
      </c>
      <c r="C437" s="193" t="s">
        <v>332</v>
      </c>
      <c r="D437" s="193" t="s">
        <v>333</v>
      </c>
      <c r="E437" s="193" t="s">
        <v>155</v>
      </c>
      <c r="F437" s="194">
        <v>5.532</v>
      </c>
      <c r="G437" s="195"/>
      <c r="H437" s="196"/>
    </row>
    <row r="438" spans="1:8" s="183" customFormat="1" ht="13.5" customHeight="1">
      <c r="A438" s="222"/>
      <c r="B438" s="223"/>
      <c r="C438" s="223"/>
      <c r="D438" s="223" t="s">
        <v>1834</v>
      </c>
      <c r="E438" s="223"/>
      <c r="F438" s="224">
        <v>5.532</v>
      </c>
      <c r="G438" s="225"/>
      <c r="H438" s="226"/>
    </row>
    <row r="439" spans="1:8" s="183" customFormat="1" ht="13.5" customHeight="1">
      <c r="A439" s="192">
        <v>69</v>
      </c>
      <c r="B439" s="193" t="s">
        <v>146</v>
      </c>
      <c r="C439" s="193" t="s">
        <v>335</v>
      </c>
      <c r="D439" s="193" t="s">
        <v>336</v>
      </c>
      <c r="E439" s="193" t="s">
        <v>155</v>
      </c>
      <c r="F439" s="194">
        <v>5.532</v>
      </c>
      <c r="G439" s="195"/>
      <c r="H439" s="196"/>
    </row>
    <row r="440" spans="1:8" s="183" customFormat="1" ht="13.5" customHeight="1">
      <c r="A440" s="222"/>
      <c r="B440" s="223"/>
      <c r="C440" s="223"/>
      <c r="D440" s="223" t="s">
        <v>1834</v>
      </c>
      <c r="E440" s="223"/>
      <c r="F440" s="224">
        <v>5.532</v>
      </c>
      <c r="G440" s="225"/>
      <c r="H440" s="226"/>
    </row>
    <row r="441" spans="1:8" s="183" customFormat="1" ht="24" customHeight="1">
      <c r="A441" s="192">
        <v>70</v>
      </c>
      <c r="B441" s="193" t="s">
        <v>146</v>
      </c>
      <c r="C441" s="193" t="s">
        <v>338</v>
      </c>
      <c r="D441" s="193" t="s">
        <v>339</v>
      </c>
      <c r="E441" s="193" t="s">
        <v>155</v>
      </c>
      <c r="F441" s="194">
        <v>26.95</v>
      </c>
      <c r="G441" s="195"/>
      <c r="H441" s="196"/>
    </row>
    <row r="442" spans="1:8" s="183" customFormat="1" ht="13.5" customHeight="1">
      <c r="A442" s="222"/>
      <c r="B442" s="223"/>
      <c r="C442" s="223"/>
      <c r="D442" s="223" t="s">
        <v>1835</v>
      </c>
      <c r="E442" s="223"/>
      <c r="F442" s="224">
        <v>26.95</v>
      </c>
      <c r="G442" s="225"/>
      <c r="H442" s="226"/>
    </row>
    <row r="443" spans="1:8" s="183" customFormat="1" ht="13.5" customHeight="1">
      <c r="A443" s="207"/>
      <c r="B443" s="208"/>
      <c r="C443" s="208" t="s">
        <v>1816</v>
      </c>
      <c r="D443" s="208" t="s">
        <v>1519</v>
      </c>
      <c r="E443" s="208"/>
      <c r="F443" s="209">
        <v>26.95</v>
      </c>
      <c r="G443" s="210"/>
      <c r="H443" s="211"/>
    </row>
    <row r="444" spans="1:8" s="183" customFormat="1" ht="24" customHeight="1">
      <c r="A444" s="192">
        <v>71</v>
      </c>
      <c r="B444" s="193" t="s">
        <v>146</v>
      </c>
      <c r="C444" s="193" t="s">
        <v>341</v>
      </c>
      <c r="D444" s="193" t="s">
        <v>342</v>
      </c>
      <c r="E444" s="193" t="s">
        <v>183</v>
      </c>
      <c r="F444" s="194">
        <v>8</v>
      </c>
      <c r="G444" s="195"/>
      <c r="H444" s="196"/>
    </row>
    <row r="445" spans="1:8" s="183" customFormat="1" ht="13.5" customHeight="1">
      <c r="A445" s="227">
        <v>72</v>
      </c>
      <c r="B445" s="228" t="s">
        <v>1836</v>
      </c>
      <c r="C445" s="228" t="s">
        <v>344</v>
      </c>
      <c r="D445" s="228" t="s">
        <v>345</v>
      </c>
      <c r="E445" s="228" t="s">
        <v>183</v>
      </c>
      <c r="F445" s="229">
        <v>4</v>
      </c>
      <c r="G445" s="230"/>
      <c r="H445" s="231"/>
    </row>
    <row r="446" spans="1:8" s="183" customFormat="1" ht="13.5" customHeight="1">
      <c r="A446" s="232">
        <v>73</v>
      </c>
      <c r="B446" s="233" t="s">
        <v>1836</v>
      </c>
      <c r="C446" s="233" t="s">
        <v>347</v>
      </c>
      <c r="D446" s="233" t="s">
        <v>348</v>
      </c>
      <c r="E446" s="233" t="s">
        <v>183</v>
      </c>
      <c r="F446" s="234">
        <v>4</v>
      </c>
      <c r="G446" s="235"/>
      <c r="H446" s="236"/>
    </row>
    <row r="447" spans="1:8" s="183" customFormat="1" ht="13.5" customHeight="1">
      <c r="A447" s="192">
        <v>74</v>
      </c>
      <c r="B447" s="193" t="s">
        <v>146</v>
      </c>
      <c r="C447" s="193" t="s">
        <v>350</v>
      </c>
      <c r="D447" s="193" t="s">
        <v>351</v>
      </c>
      <c r="E447" s="193" t="s">
        <v>183</v>
      </c>
      <c r="F447" s="194">
        <v>9</v>
      </c>
      <c r="G447" s="195"/>
      <c r="H447" s="196"/>
    </row>
    <row r="448" spans="1:8" s="183" customFormat="1" ht="13.5" customHeight="1">
      <c r="A448" s="237">
        <v>75</v>
      </c>
      <c r="B448" s="238" t="s">
        <v>1836</v>
      </c>
      <c r="C448" s="238" t="s">
        <v>353</v>
      </c>
      <c r="D448" s="238" t="s">
        <v>354</v>
      </c>
      <c r="E448" s="238" t="s">
        <v>183</v>
      </c>
      <c r="F448" s="239">
        <v>9</v>
      </c>
      <c r="G448" s="240"/>
      <c r="H448" s="241"/>
    </row>
    <row r="449" spans="1:8" s="183" customFormat="1" ht="21" customHeight="1">
      <c r="A449" s="188"/>
      <c r="B449" s="189"/>
      <c r="C449" s="189" t="s">
        <v>134</v>
      </c>
      <c r="D449" s="189" t="s">
        <v>355</v>
      </c>
      <c r="E449" s="189"/>
      <c r="F449" s="190"/>
      <c r="G449" s="191"/>
      <c r="H449" s="191"/>
    </row>
    <row r="450" spans="1:8" s="183" customFormat="1" ht="24" customHeight="1">
      <c r="A450" s="192">
        <v>76</v>
      </c>
      <c r="B450" s="193" t="s">
        <v>146</v>
      </c>
      <c r="C450" s="193" t="s">
        <v>357</v>
      </c>
      <c r="D450" s="193" t="s">
        <v>358</v>
      </c>
      <c r="E450" s="193" t="s">
        <v>115</v>
      </c>
      <c r="F450" s="194">
        <v>1.796</v>
      </c>
      <c r="G450" s="195"/>
      <c r="H450" s="196"/>
    </row>
    <row r="451" spans="1:8" s="183" customFormat="1" ht="13.5" customHeight="1">
      <c r="A451" s="222"/>
      <c r="B451" s="223"/>
      <c r="C451" s="223"/>
      <c r="D451" s="223" t="s">
        <v>1837</v>
      </c>
      <c r="E451" s="223"/>
      <c r="F451" s="224">
        <v>1.796</v>
      </c>
      <c r="G451" s="225"/>
      <c r="H451" s="226"/>
    </row>
    <row r="452" spans="1:8" s="183" customFormat="1" ht="21" customHeight="1">
      <c r="A452" s="188"/>
      <c r="B452" s="189"/>
      <c r="C452" s="189" t="s">
        <v>137</v>
      </c>
      <c r="D452" s="189" t="s">
        <v>359</v>
      </c>
      <c r="E452" s="189"/>
      <c r="F452" s="190"/>
      <c r="G452" s="191"/>
      <c r="H452" s="191"/>
    </row>
    <row r="453" spans="1:8" s="183" customFormat="1" ht="24" customHeight="1">
      <c r="A453" s="192">
        <v>77</v>
      </c>
      <c r="B453" s="193" t="s">
        <v>361</v>
      </c>
      <c r="C453" s="193" t="s">
        <v>362</v>
      </c>
      <c r="D453" s="193" t="s">
        <v>363</v>
      </c>
      <c r="E453" s="193" t="s">
        <v>155</v>
      </c>
      <c r="F453" s="194">
        <v>830.248</v>
      </c>
      <c r="G453" s="195"/>
      <c r="H453" s="196"/>
    </row>
    <row r="454" spans="1:8" s="183" customFormat="1" ht="24" customHeight="1">
      <c r="A454" s="222"/>
      <c r="B454" s="223"/>
      <c r="C454" s="223"/>
      <c r="D454" s="223" t="s">
        <v>1838</v>
      </c>
      <c r="E454" s="223"/>
      <c r="F454" s="224">
        <v>830.248</v>
      </c>
      <c r="G454" s="225"/>
      <c r="H454" s="226"/>
    </row>
    <row r="455" spans="1:8" s="183" customFormat="1" ht="13.5" customHeight="1">
      <c r="A455" s="207"/>
      <c r="B455" s="208"/>
      <c r="C455" s="208" t="s">
        <v>1839</v>
      </c>
      <c r="D455" s="208" t="s">
        <v>1519</v>
      </c>
      <c r="E455" s="208"/>
      <c r="F455" s="209">
        <v>830.248</v>
      </c>
      <c r="G455" s="210"/>
      <c r="H455" s="211"/>
    </row>
    <row r="456" spans="1:8" s="183" customFormat="1" ht="34.5" customHeight="1">
      <c r="A456" s="192">
        <v>78</v>
      </c>
      <c r="B456" s="193" t="s">
        <v>361</v>
      </c>
      <c r="C456" s="193" t="s">
        <v>365</v>
      </c>
      <c r="D456" s="193" t="s">
        <v>366</v>
      </c>
      <c r="E456" s="193" t="s">
        <v>155</v>
      </c>
      <c r="F456" s="194">
        <v>830.248</v>
      </c>
      <c r="G456" s="195"/>
      <c r="H456" s="196"/>
    </row>
    <row r="457" spans="1:8" s="183" customFormat="1" ht="13.5" customHeight="1">
      <c r="A457" s="222"/>
      <c r="B457" s="223"/>
      <c r="C457" s="223"/>
      <c r="D457" s="223" t="s">
        <v>1839</v>
      </c>
      <c r="E457" s="223"/>
      <c r="F457" s="224">
        <v>830.248</v>
      </c>
      <c r="G457" s="225"/>
      <c r="H457" s="226"/>
    </row>
    <row r="458" spans="1:8" s="183" customFormat="1" ht="24" customHeight="1">
      <c r="A458" s="192">
        <v>79</v>
      </c>
      <c r="B458" s="193" t="s">
        <v>361</v>
      </c>
      <c r="C458" s="193" t="s">
        <v>368</v>
      </c>
      <c r="D458" s="193" t="s">
        <v>369</v>
      </c>
      <c r="E458" s="193" t="s">
        <v>155</v>
      </c>
      <c r="F458" s="194">
        <v>830.248</v>
      </c>
      <c r="G458" s="195"/>
      <c r="H458" s="196"/>
    </row>
    <row r="459" spans="1:8" s="183" customFormat="1" ht="13.5" customHeight="1">
      <c r="A459" s="222"/>
      <c r="B459" s="223"/>
      <c r="C459" s="223"/>
      <c r="D459" s="223" t="s">
        <v>1839</v>
      </c>
      <c r="E459" s="223"/>
      <c r="F459" s="224">
        <v>830.248</v>
      </c>
      <c r="G459" s="225"/>
      <c r="H459" s="226"/>
    </row>
    <row r="460" spans="1:8" s="183" customFormat="1" ht="24" customHeight="1">
      <c r="A460" s="192">
        <v>80</v>
      </c>
      <c r="B460" s="193" t="s">
        <v>361</v>
      </c>
      <c r="C460" s="193" t="s">
        <v>371</v>
      </c>
      <c r="D460" s="193" t="s">
        <v>372</v>
      </c>
      <c r="E460" s="193" t="s">
        <v>155</v>
      </c>
      <c r="F460" s="194">
        <v>629.124</v>
      </c>
      <c r="G460" s="195"/>
      <c r="H460" s="196"/>
    </row>
    <row r="461" spans="1:8" s="183" customFormat="1" ht="13.5" customHeight="1">
      <c r="A461" s="197"/>
      <c r="B461" s="198"/>
      <c r="C461" s="198"/>
      <c r="D461" s="198" t="s">
        <v>1840</v>
      </c>
      <c r="E461" s="198"/>
      <c r="F461" s="199">
        <v>80.7</v>
      </c>
      <c r="G461" s="200"/>
      <c r="H461" s="201"/>
    </row>
    <row r="462" spans="1:8" s="183" customFormat="1" ht="34.5" customHeight="1">
      <c r="A462" s="217"/>
      <c r="B462" s="218"/>
      <c r="C462" s="218"/>
      <c r="D462" s="218" t="s">
        <v>1841</v>
      </c>
      <c r="E462" s="218"/>
      <c r="F462" s="219">
        <v>170.01</v>
      </c>
      <c r="G462" s="220"/>
      <c r="H462" s="221"/>
    </row>
    <row r="463" spans="1:8" s="183" customFormat="1" ht="24" customHeight="1">
      <c r="A463" s="217"/>
      <c r="B463" s="218"/>
      <c r="C463" s="218"/>
      <c r="D463" s="218" t="s">
        <v>1842</v>
      </c>
      <c r="E463" s="218"/>
      <c r="F463" s="219">
        <v>176.3</v>
      </c>
      <c r="G463" s="220"/>
      <c r="H463" s="221"/>
    </row>
    <row r="464" spans="1:8" s="183" customFormat="1" ht="13.5" customHeight="1">
      <c r="A464" s="202"/>
      <c r="B464" s="203"/>
      <c r="C464" s="203"/>
      <c r="D464" s="203" t="s">
        <v>1843</v>
      </c>
      <c r="E464" s="203"/>
      <c r="F464" s="204">
        <v>202.1138</v>
      </c>
      <c r="G464" s="205"/>
      <c r="H464" s="206"/>
    </row>
    <row r="465" spans="1:8" s="183" customFormat="1" ht="13.5" customHeight="1">
      <c r="A465" s="207"/>
      <c r="B465" s="208"/>
      <c r="C465" s="208"/>
      <c r="D465" s="208" t="s">
        <v>1519</v>
      </c>
      <c r="E465" s="208"/>
      <c r="F465" s="209">
        <v>629.1238</v>
      </c>
      <c r="G465" s="210"/>
      <c r="H465" s="211"/>
    </row>
    <row r="466" spans="1:8" s="183" customFormat="1" ht="24" customHeight="1">
      <c r="A466" s="192">
        <v>81</v>
      </c>
      <c r="B466" s="193" t="s">
        <v>146</v>
      </c>
      <c r="C466" s="193" t="s">
        <v>374</v>
      </c>
      <c r="D466" s="193" t="s">
        <v>375</v>
      </c>
      <c r="E466" s="193" t="s">
        <v>155</v>
      </c>
      <c r="F466" s="194">
        <v>761.176</v>
      </c>
      <c r="G466" s="195"/>
      <c r="H466" s="196"/>
    </row>
    <row r="467" spans="1:8" s="183" customFormat="1" ht="13.5" customHeight="1">
      <c r="A467" s="197"/>
      <c r="B467" s="198"/>
      <c r="C467" s="198"/>
      <c r="D467" s="198" t="s">
        <v>1844</v>
      </c>
      <c r="E467" s="198"/>
      <c r="F467" s="199">
        <v>80.7</v>
      </c>
      <c r="G467" s="200"/>
      <c r="H467" s="201"/>
    </row>
    <row r="468" spans="1:8" s="183" customFormat="1" ht="13.5" customHeight="1">
      <c r="A468" s="202"/>
      <c r="B468" s="203"/>
      <c r="C468" s="203"/>
      <c r="D468" s="203" t="s">
        <v>1845</v>
      </c>
      <c r="E468" s="203"/>
      <c r="F468" s="204">
        <v>680.4762</v>
      </c>
      <c r="G468" s="205"/>
      <c r="H468" s="206"/>
    </row>
    <row r="469" spans="1:8" s="183" customFormat="1" ht="13.5" customHeight="1">
      <c r="A469" s="207"/>
      <c r="B469" s="208"/>
      <c r="C469" s="208"/>
      <c r="D469" s="208" t="s">
        <v>1519</v>
      </c>
      <c r="E469" s="208"/>
      <c r="F469" s="209">
        <v>761.1762</v>
      </c>
      <c r="G469" s="210"/>
      <c r="H469" s="211"/>
    </row>
    <row r="470" spans="1:8" s="183" customFormat="1" ht="13.5" customHeight="1">
      <c r="A470" s="192">
        <v>82</v>
      </c>
      <c r="B470" s="193" t="s">
        <v>161</v>
      </c>
      <c r="C470" s="193" t="s">
        <v>377</v>
      </c>
      <c r="D470" s="193" t="s">
        <v>378</v>
      </c>
      <c r="E470" s="193" t="s">
        <v>196</v>
      </c>
      <c r="F470" s="194">
        <v>78</v>
      </c>
      <c r="G470" s="195"/>
      <c r="H470" s="196"/>
    </row>
    <row r="471" spans="1:8" s="183" customFormat="1" ht="13.5" customHeight="1">
      <c r="A471" s="222"/>
      <c r="B471" s="223"/>
      <c r="C471" s="223"/>
      <c r="D471" s="223" t="s">
        <v>1846</v>
      </c>
      <c r="E471" s="223"/>
      <c r="F471" s="224">
        <v>78</v>
      </c>
      <c r="G471" s="225"/>
      <c r="H471" s="226"/>
    </row>
    <row r="472" spans="1:8" s="183" customFormat="1" ht="13.5" customHeight="1">
      <c r="A472" s="192">
        <v>83</v>
      </c>
      <c r="B472" s="193" t="s">
        <v>161</v>
      </c>
      <c r="C472" s="193" t="s">
        <v>380</v>
      </c>
      <c r="D472" s="193" t="s">
        <v>381</v>
      </c>
      <c r="E472" s="193" t="s">
        <v>196</v>
      </c>
      <c r="F472" s="194">
        <v>35.1</v>
      </c>
      <c r="G472" s="195"/>
      <c r="H472" s="196"/>
    </row>
    <row r="473" spans="1:8" s="183" customFormat="1" ht="13.5" customHeight="1">
      <c r="A473" s="222"/>
      <c r="B473" s="223"/>
      <c r="C473" s="223"/>
      <c r="D473" s="223" t="s">
        <v>1847</v>
      </c>
      <c r="E473" s="223"/>
      <c r="F473" s="224">
        <v>35.1</v>
      </c>
      <c r="G473" s="225"/>
      <c r="H473" s="226"/>
    </row>
    <row r="474" spans="1:8" s="183" customFormat="1" ht="13.5" customHeight="1">
      <c r="A474" s="192">
        <v>84</v>
      </c>
      <c r="B474" s="193" t="s">
        <v>146</v>
      </c>
      <c r="C474" s="193" t="s">
        <v>383</v>
      </c>
      <c r="D474" s="193" t="s">
        <v>1848</v>
      </c>
      <c r="E474" s="193" t="s">
        <v>183</v>
      </c>
      <c r="F474" s="194">
        <v>3</v>
      </c>
      <c r="G474" s="195"/>
      <c r="H474" s="196"/>
    </row>
    <row r="475" spans="1:8" s="183" customFormat="1" ht="13.5" customHeight="1">
      <c r="A475" s="237">
        <v>85</v>
      </c>
      <c r="B475" s="238" t="s">
        <v>1836</v>
      </c>
      <c r="C475" s="238" t="s">
        <v>386</v>
      </c>
      <c r="D475" s="238" t="s">
        <v>387</v>
      </c>
      <c r="E475" s="238" t="s">
        <v>183</v>
      </c>
      <c r="F475" s="239">
        <v>3</v>
      </c>
      <c r="G475" s="240"/>
      <c r="H475" s="241"/>
    </row>
    <row r="476" spans="1:8" s="183" customFormat="1" ht="13.5" customHeight="1">
      <c r="A476" s="192">
        <v>86</v>
      </c>
      <c r="B476" s="193" t="s">
        <v>389</v>
      </c>
      <c r="C476" s="193" t="s">
        <v>390</v>
      </c>
      <c r="D476" s="193" t="s">
        <v>391</v>
      </c>
      <c r="E476" s="193" t="s">
        <v>115</v>
      </c>
      <c r="F476" s="194">
        <v>0.042</v>
      </c>
      <c r="G476" s="195"/>
      <c r="H476" s="196"/>
    </row>
    <row r="477" spans="1:8" s="183" customFormat="1" ht="13.5" customHeight="1">
      <c r="A477" s="222"/>
      <c r="B477" s="223"/>
      <c r="C477" s="223"/>
      <c r="D477" s="223" t="s">
        <v>1849</v>
      </c>
      <c r="E477" s="223"/>
      <c r="F477" s="224">
        <v>0.042</v>
      </c>
      <c r="G477" s="225"/>
      <c r="H477" s="226"/>
    </row>
    <row r="478" spans="1:8" s="183" customFormat="1" ht="13.5" customHeight="1">
      <c r="A478" s="192">
        <v>87</v>
      </c>
      <c r="B478" s="193" t="s">
        <v>389</v>
      </c>
      <c r="C478" s="193" t="s">
        <v>393</v>
      </c>
      <c r="D478" s="193" t="s">
        <v>394</v>
      </c>
      <c r="E478" s="193" t="s">
        <v>155</v>
      </c>
      <c r="F478" s="194">
        <v>60.635</v>
      </c>
      <c r="G478" s="195"/>
      <c r="H478" s="196"/>
    </row>
    <row r="479" spans="1:8" s="183" customFormat="1" ht="13.5" customHeight="1">
      <c r="A479" s="197"/>
      <c r="B479" s="198"/>
      <c r="C479" s="198"/>
      <c r="D479" s="198" t="s">
        <v>1850</v>
      </c>
      <c r="E479" s="198"/>
      <c r="F479" s="199">
        <v>4.875</v>
      </c>
      <c r="G479" s="200"/>
      <c r="H479" s="201"/>
    </row>
    <row r="480" spans="1:8" s="183" customFormat="1" ht="13.5" customHeight="1">
      <c r="A480" s="217"/>
      <c r="B480" s="218"/>
      <c r="C480" s="218"/>
      <c r="D480" s="218" t="s">
        <v>1851</v>
      </c>
      <c r="E480" s="218"/>
      <c r="F480" s="219">
        <v>22.7056</v>
      </c>
      <c r="G480" s="220"/>
      <c r="H480" s="221"/>
    </row>
    <row r="481" spans="1:8" s="183" customFormat="1" ht="13.5" customHeight="1">
      <c r="A481" s="217"/>
      <c r="B481" s="218"/>
      <c r="C481" s="218"/>
      <c r="D481" s="218" t="s">
        <v>1852</v>
      </c>
      <c r="E481" s="218"/>
      <c r="F481" s="219">
        <v>8.6538</v>
      </c>
      <c r="G481" s="220"/>
      <c r="H481" s="221"/>
    </row>
    <row r="482" spans="1:8" s="183" customFormat="1" ht="13.5" customHeight="1">
      <c r="A482" s="217"/>
      <c r="B482" s="218"/>
      <c r="C482" s="218"/>
      <c r="D482" s="218" t="s">
        <v>1853</v>
      </c>
      <c r="E482" s="218"/>
      <c r="F482" s="219">
        <v>0.235</v>
      </c>
      <c r="G482" s="220"/>
      <c r="H482" s="221"/>
    </row>
    <row r="483" spans="1:8" s="183" customFormat="1" ht="13.5" customHeight="1">
      <c r="A483" s="217"/>
      <c r="B483" s="218"/>
      <c r="C483" s="218"/>
      <c r="D483" s="218" t="s">
        <v>1854</v>
      </c>
      <c r="E483" s="218"/>
      <c r="F483" s="219">
        <v>1.924</v>
      </c>
      <c r="G483" s="220"/>
      <c r="H483" s="221"/>
    </row>
    <row r="484" spans="1:8" s="183" customFormat="1" ht="13.5" customHeight="1">
      <c r="A484" s="217"/>
      <c r="B484" s="218"/>
      <c r="C484" s="218"/>
      <c r="D484" s="218" t="s">
        <v>1855</v>
      </c>
      <c r="E484" s="218"/>
      <c r="F484" s="219">
        <v>4.744</v>
      </c>
      <c r="G484" s="220"/>
      <c r="H484" s="221"/>
    </row>
    <row r="485" spans="1:8" s="183" customFormat="1" ht="13.5" customHeight="1">
      <c r="A485" s="217"/>
      <c r="B485" s="218"/>
      <c r="C485" s="218"/>
      <c r="D485" s="218" t="s">
        <v>1856</v>
      </c>
      <c r="E485" s="218"/>
      <c r="F485" s="219">
        <v>2.104</v>
      </c>
      <c r="G485" s="220"/>
      <c r="H485" s="221"/>
    </row>
    <row r="486" spans="1:8" s="183" customFormat="1" ht="13.5" customHeight="1">
      <c r="A486" s="217"/>
      <c r="B486" s="218"/>
      <c r="C486" s="218"/>
      <c r="D486" s="218" t="s">
        <v>1857</v>
      </c>
      <c r="E486" s="218"/>
      <c r="F486" s="219">
        <v>3.2354</v>
      </c>
      <c r="G486" s="220"/>
      <c r="H486" s="221"/>
    </row>
    <row r="487" spans="1:8" s="183" customFormat="1" ht="13.5" customHeight="1">
      <c r="A487" s="217"/>
      <c r="B487" s="218"/>
      <c r="C487" s="218"/>
      <c r="D487" s="218" t="s">
        <v>1858</v>
      </c>
      <c r="E487" s="218"/>
      <c r="F487" s="219">
        <v>10.148</v>
      </c>
      <c r="G487" s="220"/>
      <c r="H487" s="221"/>
    </row>
    <row r="488" spans="1:8" s="183" customFormat="1" ht="13.5" customHeight="1">
      <c r="A488" s="202"/>
      <c r="B488" s="203"/>
      <c r="C488" s="203"/>
      <c r="D488" s="203" t="s">
        <v>1859</v>
      </c>
      <c r="E488" s="203"/>
      <c r="F488" s="204">
        <v>2.01</v>
      </c>
      <c r="G488" s="205"/>
      <c r="H488" s="206"/>
    </row>
    <row r="489" spans="1:8" s="183" customFormat="1" ht="13.5" customHeight="1">
      <c r="A489" s="207"/>
      <c r="B489" s="208"/>
      <c r="C489" s="208"/>
      <c r="D489" s="208" t="s">
        <v>1519</v>
      </c>
      <c r="E489" s="208"/>
      <c r="F489" s="209">
        <v>60.6348</v>
      </c>
      <c r="G489" s="210"/>
      <c r="H489" s="211"/>
    </row>
    <row r="490" spans="1:8" s="183" customFormat="1" ht="13.5" customHeight="1">
      <c r="A490" s="192">
        <v>88</v>
      </c>
      <c r="B490" s="193" t="s">
        <v>389</v>
      </c>
      <c r="C490" s="193" t="s">
        <v>396</v>
      </c>
      <c r="D490" s="193" t="s">
        <v>397</v>
      </c>
      <c r="E490" s="193" t="s">
        <v>155</v>
      </c>
      <c r="F490" s="194">
        <v>25.808</v>
      </c>
      <c r="G490" s="195"/>
      <c r="H490" s="196"/>
    </row>
    <row r="491" spans="1:8" s="183" customFormat="1" ht="13.5" customHeight="1">
      <c r="A491" s="197"/>
      <c r="B491" s="198"/>
      <c r="C491" s="198"/>
      <c r="D491" s="198" t="s">
        <v>1860</v>
      </c>
      <c r="E491" s="198"/>
      <c r="F491" s="199">
        <v>1.1315</v>
      </c>
      <c r="G491" s="200"/>
      <c r="H491" s="201"/>
    </row>
    <row r="492" spans="1:8" s="183" customFormat="1" ht="13.5" customHeight="1">
      <c r="A492" s="217"/>
      <c r="B492" s="218"/>
      <c r="C492" s="218"/>
      <c r="D492" s="218" t="s">
        <v>1861</v>
      </c>
      <c r="E492" s="218"/>
      <c r="F492" s="219">
        <v>1.0946</v>
      </c>
      <c r="G492" s="220"/>
      <c r="H492" s="221"/>
    </row>
    <row r="493" spans="1:8" s="183" customFormat="1" ht="13.5" customHeight="1">
      <c r="A493" s="217"/>
      <c r="B493" s="218"/>
      <c r="C493" s="218"/>
      <c r="D493" s="218" t="s">
        <v>1862</v>
      </c>
      <c r="E493" s="218"/>
      <c r="F493" s="219">
        <v>5.459</v>
      </c>
      <c r="G493" s="220"/>
      <c r="H493" s="221"/>
    </row>
    <row r="494" spans="1:8" s="183" customFormat="1" ht="13.5" customHeight="1">
      <c r="A494" s="217"/>
      <c r="B494" s="218"/>
      <c r="C494" s="218"/>
      <c r="D494" s="218" t="s">
        <v>1863</v>
      </c>
      <c r="E494" s="218"/>
      <c r="F494" s="219">
        <v>7.035</v>
      </c>
      <c r="G494" s="220"/>
      <c r="H494" s="221"/>
    </row>
    <row r="495" spans="1:8" s="183" customFormat="1" ht="13.5" customHeight="1">
      <c r="A495" s="217"/>
      <c r="B495" s="218"/>
      <c r="C495" s="218"/>
      <c r="D495" s="218" t="s">
        <v>1864</v>
      </c>
      <c r="E495" s="218"/>
      <c r="F495" s="219">
        <v>2.1</v>
      </c>
      <c r="G495" s="220"/>
      <c r="H495" s="221"/>
    </row>
    <row r="496" spans="1:8" s="183" customFormat="1" ht="13.5" customHeight="1">
      <c r="A496" s="217"/>
      <c r="B496" s="218"/>
      <c r="C496" s="218"/>
      <c r="D496" s="218" t="s">
        <v>1865</v>
      </c>
      <c r="E496" s="218"/>
      <c r="F496" s="219">
        <v>5.383</v>
      </c>
      <c r="G496" s="220"/>
      <c r="H496" s="221"/>
    </row>
    <row r="497" spans="1:8" s="183" customFormat="1" ht="13.5" customHeight="1">
      <c r="A497" s="202"/>
      <c r="B497" s="203"/>
      <c r="C497" s="203"/>
      <c r="D497" s="203" t="s">
        <v>1866</v>
      </c>
      <c r="E497" s="203"/>
      <c r="F497" s="204">
        <v>3.605</v>
      </c>
      <c r="G497" s="205"/>
      <c r="H497" s="206"/>
    </row>
    <row r="498" spans="1:8" s="183" customFormat="1" ht="13.5" customHeight="1">
      <c r="A498" s="207"/>
      <c r="B498" s="208"/>
      <c r="C498" s="208"/>
      <c r="D498" s="208" t="s">
        <v>1519</v>
      </c>
      <c r="E498" s="208"/>
      <c r="F498" s="209">
        <v>25.8081</v>
      </c>
      <c r="G498" s="210"/>
      <c r="H498" s="211"/>
    </row>
    <row r="499" spans="1:8" s="183" customFormat="1" ht="13.5" customHeight="1">
      <c r="A499" s="192">
        <v>89</v>
      </c>
      <c r="B499" s="193" t="s">
        <v>389</v>
      </c>
      <c r="C499" s="193" t="s">
        <v>399</v>
      </c>
      <c r="D499" s="193" t="s">
        <v>400</v>
      </c>
      <c r="E499" s="193" t="s">
        <v>155</v>
      </c>
      <c r="F499" s="194">
        <v>4.444</v>
      </c>
      <c r="G499" s="195"/>
      <c r="H499" s="196"/>
    </row>
    <row r="500" spans="1:8" s="183" customFormat="1" ht="13.5" customHeight="1">
      <c r="A500" s="222"/>
      <c r="B500" s="223"/>
      <c r="C500" s="223"/>
      <c r="D500" s="223" t="s">
        <v>1867</v>
      </c>
      <c r="E500" s="223"/>
      <c r="F500" s="224">
        <v>4.444</v>
      </c>
      <c r="G500" s="225"/>
      <c r="H500" s="226"/>
    </row>
    <row r="501" spans="1:8" s="183" customFormat="1" ht="24" customHeight="1">
      <c r="A501" s="192">
        <v>90</v>
      </c>
      <c r="B501" s="193" t="s">
        <v>389</v>
      </c>
      <c r="C501" s="193" t="s">
        <v>402</v>
      </c>
      <c r="D501" s="193" t="s">
        <v>403</v>
      </c>
      <c r="E501" s="193" t="s">
        <v>115</v>
      </c>
      <c r="F501" s="194">
        <v>28.991</v>
      </c>
      <c r="G501" s="195"/>
      <c r="H501" s="196"/>
    </row>
    <row r="502" spans="1:8" s="183" customFormat="1" ht="13.5" customHeight="1">
      <c r="A502" s="197"/>
      <c r="B502" s="198"/>
      <c r="C502" s="198"/>
      <c r="D502" s="198" t="s">
        <v>1868</v>
      </c>
      <c r="E502" s="198"/>
      <c r="F502" s="199">
        <v>2.21833</v>
      </c>
      <c r="G502" s="200"/>
      <c r="H502" s="201"/>
    </row>
    <row r="503" spans="1:8" s="183" customFormat="1" ht="13.5" customHeight="1">
      <c r="A503" s="217"/>
      <c r="B503" s="218"/>
      <c r="C503" s="218"/>
      <c r="D503" s="218" t="s">
        <v>1869</v>
      </c>
      <c r="E503" s="218"/>
      <c r="F503" s="219">
        <v>0.31365</v>
      </c>
      <c r="G503" s="220"/>
      <c r="H503" s="221"/>
    </row>
    <row r="504" spans="1:8" s="183" customFormat="1" ht="13.5" customHeight="1">
      <c r="A504" s="217"/>
      <c r="B504" s="218"/>
      <c r="C504" s="218"/>
      <c r="D504" s="218" t="s">
        <v>1870</v>
      </c>
      <c r="E504" s="218"/>
      <c r="F504" s="219">
        <v>0.4698</v>
      </c>
      <c r="G504" s="220"/>
      <c r="H504" s="221"/>
    </row>
    <row r="505" spans="1:8" s="183" customFormat="1" ht="13.5" customHeight="1">
      <c r="A505" s="217"/>
      <c r="B505" s="218"/>
      <c r="C505" s="218"/>
      <c r="D505" s="218" t="s">
        <v>1871</v>
      </c>
      <c r="E505" s="218"/>
      <c r="F505" s="219">
        <v>5.6875</v>
      </c>
      <c r="G505" s="220"/>
      <c r="H505" s="221"/>
    </row>
    <row r="506" spans="1:8" s="183" customFormat="1" ht="13.5" customHeight="1">
      <c r="A506" s="217"/>
      <c r="B506" s="218"/>
      <c r="C506" s="218"/>
      <c r="D506" s="218" t="s">
        <v>1872</v>
      </c>
      <c r="E506" s="218"/>
      <c r="F506" s="219">
        <v>2.12576</v>
      </c>
      <c r="G506" s="220"/>
      <c r="H506" s="221"/>
    </row>
    <row r="507" spans="1:8" s="183" customFormat="1" ht="13.5" customHeight="1">
      <c r="A507" s="217"/>
      <c r="B507" s="218"/>
      <c r="C507" s="218"/>
      <c r="D507" s="218" t="s">
        <v>1873</v>
      </c>
      <c r="E507" s="218"/>
      <c r="F507" s="219">
        <v>3.6499</v>
      </c>
      <c r="G507" s="220"/>
      <c r="H507" s="221"/>
    </row>
    <row r="508" spans="1:8" s="183" customFormat="1" ht="13.5" customHeight="1">
      <c r="A508" s="217"/>
      <c r="B508" s="218"/>
      <c r="C508" s="218"/>
      <c r="D508" s="218" t="s">
        <v>1874</v>
      </c>
      <c r="E508" s="218"/>
      <c r="F508" s="219">
        <v>0.099</v>
      </c>
      <c r="G508" s="220"/>
      <c r="H508" s="221"/>
    </row>
    <row r="509" spans="1:8" s="183" customFormat="1" ht="13.5" customHeight="1">
      <c r="A509" s="217"/>
      <c r="B509" s="218"/>
      <c r="C509" s="218"/>
      <c r="D509" s="218" t="s">
        <v>1875</v>
      </c>
      <c r="E509" s="218"/>
      <c r="F509" s="219">
        <v>3.1451475</v>
      </c>
      <c r="G509" s="220"/>
      <c r="H509" s="221"/>
    </row>
    <row r="510" spans="1:8" s="183" customFormat="1" ht="13.5" customHeight="1">
      <c r="A510" s="217"/>
      <c r="B510" s="218"/>
      <c r="C510" s="218"/>
      <c r="D510" s="218" t="s">
        <v>1876</v>
      </c>
      <c r="E510" s="218"/>
      <c r="F510" s="219">
        <v>0.86202</v>
      </c>
      <c r="G510" s="220"/>
      <c r="H510" s="221"/>
    </row>
    <row r="511" spans="1:8" s="183" customFormat="1" ht="13.5" customHeight="1">
      <c r="A511" s="217"/>
      <c r="B511" s="218"/>
      <c r="C511" s="218"/>
      <c r="D511" s="218" t="s">
        <v>1877</v>
      </c>
      <c r="E511" s="218"/>
      <c r="F511" s="219">
        <v>4.587892</v>
      </c>
      <c r="G511" s="220"/>
      <c r="H511" s="221"/>
    </row>
    <row r="512" spans="1:8" s="183" customFormat="1" ht="13.5" customHeight="1">
      <c r="A512" s="217"/>
      <c r="B512" s="218"/>
      <c r="C512" s="218"/>
      <c r="D512" s="218" t="s">
        <v>1878</v>
      </c>
      <c r="E512" s="218"/>
      <c r="F512" s="219">
        <v>3.6708</v>
      </c>
      <c r="G512" s="220"/>
      <c r="H512" s="221"/>
    </row>
    <row r="513" spans="1:8" s="183" customFormat="1" ht="13.5" customHeight="1">
      <c r="A513" s="202"/>
      <c r="B513" s="203"/>
      <c r="C513" s="203"/>
      <c r="D513" s="203" t="s">
        <v>1879</v>
      </c>
      <c r="E513" s="203"/>
      <c r="F513" s="204">
        <v>2.1609</v>
      </c>
      <c r="G513" s="205"/>
      <c r="H513" s="206"/>
    </row>
    <row r="514" spans="1:8" s="183" customFormat="1" ht="13.5" customHeight="1">
      <c r="A514" s="207"/>
      <c r="B514" s="208"/>
      <c r="C514" s="208"/>
      <c r="D514" s="208" t="s">
        <v>1519</v>
      </c>
      <c r="E514" s="208"/>
      <c r="F514" s="209">
        <v>28.9906995</v>
      </c>
      <c r="G514" s="210"/>
      <c r="H514" s="211"/>
    </row>
    <row r="515" spans="1:8" s="183" customFormat="1" ht="13.5" customHeight="1">
      <c r="A515" s="192">
        <v>91</v>
      </c>
      <c r="B515" s="193" t="s">
        <v>389</v>
      </c>
      <c r="C515" s="193" t="s">
        <v>405</v>
      </c>
      <c r="D515" s="193" t="s">
        <v>406</v>
      </c>
      <c r="E515" s="193" t="s">
        <v>155</v>
      </c>
      <c r="F515" s="194">
        <v>79.61</v>
      </c>
      <c r="G515" s="195"/>
      <c r="H515" s="196"/>
    </row>
    <row r="516" spans="1:8" s="183" customFormat="1" ht="13.5" customHeight="1">
      <c r="A516" s="222"/>
      <c r="B516" s="223"/>
      <c r="C516" s="223"/>
      <c r="D516" s="223" t="s">
        <v>1880</v>
      </c>
      <c r="E516" s="223"/>
      <c r="F516" s="224">
        <v>79.61</v>
      </c>
      <c r="G516" s="225"/>
      <c r="H516" s="226"/>
    </row>
    <row r="517" spans="1:8" s="183" customFormat="1" ht="24" customHeight="1">
      <c r="A517" s="192">
        <v>92</v>
      </c>
      <c r="B517" s="193" t="s">
        <v>389</v>
      </c>
      <c r="C517" s="193" t="s">
        <v>408</v>
      </c>
      <c r="D517" s="193" t="s">
        <v>409</v>
      </c>
      <c r="E517" s="193" t="s">
        <v>115</v>
      </c>
      <c r="F517" s="194">
        <v>21.211</v>
      </c>
      <c r="G517" s="195"/>
      <c r="H517" s="196"/>
    </row>
    <row r="518" spans="1:8" s="183" customFormat="1" ht="13.5" customHeight="1">
      <c r="A518" s="197"/>
      <c r="B518" s="198"/>
      <c r="C518" s="198"/>
      <c r="D518" s="198" t="s">
        <v>1881</v>
      </c>
      <c r="E518" s="198"/>
      <c r="F518" s="199">
        <v>1.52</v>
      </c>
      <c r="G518" s="200"/>
      <c r="H518" s="201"/>
    </row>
    <row r="519" spans="1:8" s="183" customFormat="1" ht="13.5" customHeight="1">
      <c r="A519" s="217"/>
      <c r="B519" s="218"/>
      <c r="C519" s="218"/>
      <c r="D519" s="218" t="s">
        <v>1882</v>
      </c>
      <c r="E519" s="218"/>
      <c r="F519" s="219">
        <v>0.535374</v>
      </c>
      <c r="G519" s="220"/>
      <c r="H519" s="221"/>
    </row>
    <row r="520" spans="1:8" s="183" customFormat="1" ht="13.5" customHeight="1">
      <c r="A520" s="217"/>
      <c r="B520" s="218"/>
      <c r="C520" s="218"/>
      <c r="D520" s="218" t="s">
        <v>1883</v>
      </c>
      <c r="E520" s="218"/>
      <c r="F520" s="219">
        <v>0.0315375</v>
      </c>
      <c r="G520" s="220"/>
      <c r="H520" s="221"/>
    </row>
    <row r="521" spans="1:8" s="183" customFormat="1" ht="13.5" customHeight="1">
      <c r="A521" s="217"/>
      <c r="B521" s="218"/>
      <c r="C521" s="218"/>
      <c r="D521" s="218" t="s">
        <v>1884</v>
      </c>
      <c r="E521" s="218"/>
      <c r="F521" s="219">
        <v>3.7765</v>
      </c>
      <c r="G521" s="220"/>
      <c r="H521" s="221"/>
    </row>
    <row r="522" spans="1:8" s="183" customFormat="1" ht="13.5" customHeight="1">
      <c r="A522" s="217"/>
      <c r="B522" s="218"/>
      <c r="C522" s="218"/>
      <c r="D522" s="218" t="s">
        <v>1885</v>
      </c>
      <c r="E522" s="218"/>
      <c r="F522" s="219">
        <v>7.13145</v>
      </c>
      <c r="G522" s="220"/>
      <c r="H522" s="221"/>
    </row>
    <row r="523" spans="1:8" s="183" customFormat="1" ht="13.5" customHeight="1">
      <c r="A523" s="217"/>
      <c r="B523" s="218"/>
      <c r="C523" s="218"/>
      <c r="D523" s="218" t="s">
        <v>1886</v>
      </c>
      <c r="E523" s="218"/>
      <c r="F523" s="219">
        <v>2.38154</v>
      </c>
      <c r="G523" s="220"/>
      <c r="H523" s="221"/>
    </row>
    <row r="524" spans="1:8" s="183" customFormat="1" ht="13.5" customHeight="1">
      <c r="A524" s="217"/>
      <c r="B524" s="218"/>
      <c r="C524" s="218"/>
      <c r="D524" s="218" t="s">
        <v>1887</v>
      </c>
      <c r="E524" s="218"/>
      <c r="F524" s="219">
        <v>0.31</v>
      </c>
      <c r="G524" s="220"/>
      <c r="H524" s="221"/>
    </row>
    <row r="525" spans="1:8" s="183" customFormat="1" ht="13.5" customHeight="1">
      <c r="A525" s="217"/>
      <c r="B525" s="218"/>
      <c r="C525" s="218"/>
      <c r="D525" s="218" t="s">
        <v>1888</v>
      </c>
      <c r="E525" s="218"/>
      <c r="F525" s="219">
        <v>0.864</v>
      </c>
      <c r="G525" s="220"/>
      <c r="H525" s="221"/>
    </row>
    <row r="526" spans="1:8" s="183" customFormat="1" ht="13.5" customHeight="1">
      <c r="A526" s="217"/>
      <c r="B526" s="218"/>
      <c r="C526" s="218"/>
      <c r="D526" s="218" t="s">
        <v>1889</v>
      </c>
      <c r="E526" s="218"/>
      <c r="F526" s="219">
        <v>4.32</v>
      </c>
      <c r="G526" s="220"/>
      <c r="H526" s="221"/>
    </row>
    <row r="527" spans="1:8" s="183" customFormat="1" ht="13.5" customHeight="1">
      <c r="A527" s="202"/>
      <c r="B527" s="203"/>
      <c r="C527" s="203"/>
      <c r="D527" s="203" t="s">
        <v>1890</v>
      </c>
      <c r="E527" s="203"/>
      <c r="F527" s="204">
        <v>0.3405</v>
      </c>
      <c r="G527" s="205"/>
      <c r="H527" s="206"/>
    </row>
    <row r="528" spans="1:8" s="183" customFormat="1" ht="13.5" customHeight="1">
      <c r="A528" s="207"/>
      <c r="B528" s="208"/>
      <c r="C528" s="208"/>
      <c r="D528" s="208" t="s">
        <v>1519</v>
      </c>
      <c r="E528" s="208"/>
      <c r="F528" s="209">
        <v>21.2109015</v>
      </c>
      <c r="G528" s="210"/>
      <c r="H528" s="211"/>
    </row>
    <row r="529" spans="1:8" s="183" customFormat="1" ht="13.5" customHeight="1">
      <c r="A529" s="192">
        <v>93</v>
      </c>
      <c r="B529" s="193" t="s">
        <v>389</v>
      </c>
      <c r="C529" s="193" t="s">
        <v>411</v>
      </c>
      <c r="D529" s="193" t="s">
        <v>412</v>
      </c>
      <c r="E529" s="193" t="s">
        <v>155</v>
      </c>
      <c r="F529" s="194">
        <v>18.897</v>
      </c>
      <c r="G529" s="195"/>
      <c r="H529" s="196"/>
    </row>
    <row r="530" spans="1:8" s="183" customFormat="1" ht="13.5" customHeight="1">
      <c r="A530" s="197"/>
      <c r="B530" s="198"/>
      <c r="C530" s="198"/>
      <c r="D530" s="198" t="s">
        <v>1891</v>
      </c>
      <c r="E530" s="198"/>
      <c r="F530" s="199">
        <v>17.8458</v>
      </c>
      <c r="G530" s="200"/>
      <c r="H530" s="201"/>
    </row>
    <row r="531" spans="1:8" s="183" customFormat="1" ht="13.5" customHeight="1">
      <c r="A531" s="202"/>
      <c r="B531" s="203"/>
      <c r="C531" s="203"/>
      <c r="D531" s="203" t="s">
        <v>1892</v>
      </c>
      <c r="E531" s="203"/>
      <c r="F531" s="204">
        <v>1.05125</v>
      </c>
      <c r="G531" s="205"/>
      <c r="H531" s="206"/>
    </row>
    <row r="532" spans="1:8" s="183" customFormat="1" ht="13.5" customHeight="1">
      <c r="A532" s="207"/>
      <c r="B532" s="208"/>
      <c r="C532" s="208"/>
      <c r="D532" s="208" t="s">
        <v>1519</v>
      </c>
      <c r="E532" s="208"/>
      <c r="F532" s="209">
        <v>18.89705</v>
      </c>
      <c r="G532" s="210"/>
      <c r="H532" s="211"/>
    </row>
    <row r="533" spans="1:8" s="183" customFormat="1" ht="24" customHeight="1">
      <c r="A533" s="192">
        <v>94</v>
      </c>
      <c r="B533" s="193" t="s">
        <v>389</v>
      </c>
      <c r="C533" s="193" t="s">
        <v>414</v>
      </c>
      <c r="D533" s="193" t="s">
        <v>415</v>
      </c>
      <c r="E533" s="193" t="s">
        <v>155</v>
      </c>
      <c r="F533" s="194">
        <v>34.992</v>
      </c>
      <c r="G533" s="195"/>
      <c r="H533" s="196"/>
    </row>
    <row r="534" spans="1:8" s="183" customFormat="1" ht="13.5" customHeight="1">
      <c r="A534" s="197"/>
      <c r="B534" s="198"/>
      <c r="C534" s="198"/>
      <c r="D534" s="198" t="s">
        <v>1893</v>
      </c>
      <c r="E534" s="198"/>
      <c r="F534" s="199">
        <v>20.0424</v>
      </c>
      <c r="G534" s="200"/>
      <c r="H534" s="201"/>
    </row>
    <row r="535" spans="1:8" s="183" customFormat="1" ht="13.5" customHeight="1">
      <c r="A535" s="202"/>
      <c r="B535" s="203"/>
      <c r="C535" s="203"/>
      <c r="D535" s="203" t="s">
        <v>1894</v>
      </c>
      <c r="E535" s="203"/>
      <c r="F535" s="204">
        <v>14.95</v>
      </c>
      <c r="G535" s="205"/>
      <c r="H535" s="206"/>
    </row>
    <row r="536" spans="1:8" s="183" customFormat="1" ht="13.5" customHeight="1">
      <c r="A536" s="207"/>
      <c r="B536" s="208"/>
      <c r="C536" s="208"/>
      <c r="D536" s="208" t="s">
        <v>1519</v>
      </c>
      <c r="E536" s="208"/>
      <c r="F536" s="209">
        <v>34.9924</v>
      </c>
      <c r="G536" s="210"/>
      <c r="H536" s="211"/>
    </row>
    <row r="537" spans="1:8" s="183" customFormat="1" ht="13.5" customHeight="1">
      <c r="A537" s="192">
        <v>95</v>
      </c>
      <c r="B537" s="193" t="s">
        <v>389</v>
      </c>
      <c r="C537" s="193" t="s">
        <v>417</v>
      </c>
      <c r="D537" s="193" t="s">
        <v>418</v>
      </c>
      <c r="E537" s="193" t="s">
        <v>115</v>
      </c>
      <c r="F537" s="194">
        <v>10.761</v>
      </c>
      <c r="G537" s="195"/>
      <c r="H537" s="196"/>
    </row>
    <row r="538" spans="1:8" s="183" customFormat="1" ht="13.5" customHeight="1">
      <c r="A538" s="197"/>
      <c r="B538" s="198"/>
      <c r="C538" s="198"/>
      <c r="D538" s="198" t="s">
        <v>1882</v>
      </c>
      <c r="E538" s="198"/>
      <c r="F538" s="199">
        <v>0.535374</v>
      </c>
      <c r="G538" s="200"/>
      <c r="H538" s="201"/>
    </row>
    <row r="539" spans="1:8" s="183" customFormat="1" ht="13.5" customHeight="1">
      <c r="A539" s="217"/>
      <c r="B539" s="218"/>
      <c r="C539" s="218"/>
      <c r="D539" s="218" t="s">
        <v>1895</v>
      </c>
      <c r="E539" s="218"/>
      <c r="F539" s="219">
        <v>0.105125</v>
      </c>
      <c r="G539" s="220"/>
      <c r="H539" s="221"/>
    </row>
    <row r="540" spans="1:8" s="183" customFormat="1" ht="13.5" customHeight="1">
      <c r="A540" s="217"/>
      <c r="B540" s="218"/>
      <c r="C540" s="218"/>
      <c r="D540" s="218" t="s">
        <v>1896</v>
      </c>
      <c r="E540" s="218"/>
      <c r="F540" s="219">
        <v>4.76308</v>
      </c>
      <c r="G540" s="220"/>
      <c r="H540" s="221"/>
    </row>
    <row r="541" spans="1:8" s="183" customFormat="1" ht="13.5" customHeight="1">
      <c r="A541" s="217"/>
      <c r="B541" s="218"/>
      <c r="C541" s="218"/>
      <c r="D541" s="218" t="s">
        <v>1897</v>
      </c>
      <c r="E541" s="218"/>
      <c r="F541" s="219">
        <v>3.69</v>
      </c>
      <c r="G541" s="220"/>
      <c r="H541" s="221"/>
    </row>
    <row r="542" spans="1:8" s="183" customFormat="1" ht="13.5" customHeight="1">
      <c r="A542" s="217"/>
      <c r="B542" s="218"/>
      <c r="C542" s="218"/>
      <c r="D542" s="218" t="s">
        <v>1898</v>
      </c>
      <c r="E542" s="218"/>
      <c r="F542" s="219">
        <v>1.239</v>
      </c>
      <c r="G542" s="220"/>
      <c r="H542" s="221"/>
    </row>
    <row r="543" spans="1:8" s="183" customFormat="1" ht="13.5" customHeight="1">
      <c r="A543" s="217"/>
      <c r="B543" s="218"/>
      <c r="C543" s="218"/>
      <c r="D543" s="218" t="s">
        <v>1899</v>
      </c>
      <c r="E543" s="218"/>
      <c r="F543" s="219">
        <v>0.31</v>
      </c>
      <c r="G543" s="220"/>
      <c r="H543" s="221"/>
    </row>
    <row r="544" spans="1:8" s="183" customFormat="1" ht="13.5" customHeight="1">
      <c r="A544" s="202"/>
      <c r="B544" s="203"/>
      <c r="C544" s="203"/>
      <c r="D544" s="203" t="s">
        <v>1900</v>
      </c>
      <c r="E544" s="203"/>
      <c r="F544" s="204">
        <v>0.1188</v>
      </c>
      <c r="G544" s="205"/>
      <c r="H544" s="206"/>
    </row>
    <row r="545" spans="1:8" s="183" customFormat="1" ht="13.5" customHeight="1">
      <c r="A545" s="207"/>
      <c r="B545" s="208"/>
      <c r="C545" s="208"/>
      <c r="D545" s="208" t="s">
        <v>1519</v>
      </c>
      <c r="E545" s="208"/>
      <c r="F545" s="209">
        <v>10.761379</v>
      </c>
      <c r="G545" s="210"/>
      <c r="H545" s="211"/>
    </row>
    <row r="546" spans="1:8" s="183" customFormat="1" ht="13.5" customHeight="1">
      <c r="A546" s="192">
        <v>96</v>
      </c>
      <c r="B546" s="193" t="s">
        <v>389</v>
      </c>
      <c r="C546" s="193" t="s">
        <v>420</v>
      </c>
      <c r="D546" s="193" t="s">
        <v>421</v>
      </c>
      <c r="E546" s="193" t="s">
        <v>115</v>
      </c>
      <c r="F546" s="194">
        <v>0.077</v>
      </c>
      <c r="G546" s="195"/>
      <c r="H546" s="196"/>
    </row>
    <row r="547" spans="1:8" s="183" customFormat="1" ht="13.5" customHeight="1">
      <c r="A547" s="222"/>
      <c r="B547" s="223"/>
      <c r="C547" s="223"/>
      <c r="D547" s="223" t="s">
        <v>1901</v>
      </c>
      <c r="E547" s="223"/>
      <c r="F547" s="224">
        <v>0.0765</v>
      </c>
      <c r="G547" s="225"/>
      <c r="H547" s="226"/>
    </row>
    <row r="548" spans="1:8" s="183" customFormat="1" ht="24" customHeight="1">
      <c r="A548" s="192">
        <v>97</v>
      </c>
      <c r="B548" s="193" t="s">
        <v>180</v>
      </c>
      <c r="C548" s="193" t="s">
        <v>423</v>
      </c>
      <c r="D548" s="193" t="s">
        <v>424</v>
      </c>
      <c r="E548" s="193" t="s">
        <v>196</v>
      </c>
      <c r="F548" s="194">
        <v>11.65</v>
      </c>
      <c r="G548" s="195"/>
      <c r="H548" s="196"/>
    </row>
    <row r="549" spans="1:8" s="183" customFormat="1" ht="13.5" customHeight="1">
      <c r="A549" s="222"/>
      <c r="B549" s="223"/>
      <c r="C549" s="223"/>
      <c r="D549" s="223" t="s">
        <v>1902</v>
      </c>
      <c r="E549" s="223"/>
      <c r="F549" s="224">
        <v>11.65</v>
      </c>
      <c r="G549" s="225"/>
      <c r="H549" s="226"/>
    </row>
    <row r="550" spans="1:8" s="183" customFormat="1" ht="13.5" customHeight="1">
      <c r="A550" s="242">
        <v>98</v>
      </c>
      <c r="B550" s="243" t="s">
        <v>180</v>
      </c>
      <c r="C550" s="243" t="s">
        <v>426</v>
      </c>
      <c r="D550" s="243" t="s">
        <v>427</v>
      </c>
      <c r="E550" s="243" t="s">
        <v>183</v>
      </c>
      <c r="F550" s="244">
        <v>2</v>
      </c>
      <c r="G550" s="245"/>
      <c r="H550" s="246"/>
    </row>
    <row r="551" spans="1:8" s="183" customFormat="1" ht="13.5" customHeight="1">
      <c r="A551" s="247">
        <v>99</v>
      </c>
      <c r="B551" s="248" t="s">
        <v>389</v>
      </c>
      <c r="C551" s="248" t="s">
        <v>429</v>
      </c>
      <c r="D551" s="248" t="s">
        <v>430</v>
      </c>
      <c r="E551" s="248" t="s">
        <v>155</v>
      </c>
      <c r="F551" s="249">
        <v>153.911</v>
      </c>
      <c r="G551" s="250"/>
      <c r="H551" s="251"/>
    </row>
    <row r="552" spans="1:8" s="183" customFormat="1" ht="13.5" customHeight="1">
      <c r="A552" s="197"/>
      <c r="B552" s="198"/>
      <c r="C552" s="198"/>
      <c r="D552" s="198" t="s">
        <v>1903</v>
      </c>
      <c r="E552" s="198"/>
      <c r="F552" s="199">
        <v>0.816</v>
      </c>
      <c r="G552" s="200"/>
      <c r="H552" s="201"/>
    </row>
    <row r="553" spans="1:8" s="183" customFormat="1" ht="13.5" customHeight="1">
      <c r="A553" s="217"/>
      <c r="B553" s="218"/>
      <c r="C553" s="218"/>
      <c r="D553" s="218" t="s">
        <v>1904</v>
      </c>
      <c r="E553" s="218"/>
      <c r="F553" s="219">
        <v>1.32</v>
      </c>
      <c r="G553" s="220"/>
      <c r="H553" s="221"/>
    </row>
    <row r="554" spans="1:8" s="183" customFormat="1" ht="13.5" customHeight="1">
      <c r="A554" s="217"/>
      <c r="B554" s="218"/>
      <c r="C554" s="218"/>
      <c r="D554" s="218" t="s">
        <v>1905</v>
      </c>
      <c r="E554" s="218"/>
      <c r="F554" s="219">
        <v>1.965</v>
      </c>
      <c r="G554" s="220"/>
      <c r="H554" s="221"/>
    </row>
    <row r="555" spans="1:8" s="183" customFormat="1" ht="13.5" customHeight="1">
      <c r="A555" s="217"/>
      <c r="B555" s="218"/>
      <c r="C555" s="218"/>
      <c r="D555" s="218" t="s">
        <v>1906</v>
      </c>
      <c r="E555" s="218"/>
      <c r="F555" s="219">
        <v>5.525</v>
      </c>
      <c r="G555" s="220"/>
      <c r="H555" s="221"/>
    </row>
    <row r="556" spans="1:8" s="183" customFormat="1" ht="13.5" customHeight="1">
      <c r="A556" s="217"/>
      <c r="B556" s="218"/>
      <c r="C556" s="218"/>
      <c r="D556" s="218" t="s">
        <v>1907</v>
      </c>
      <c r="E556" s="218"/>
      <c r="F556" s="219">
        <v>2.62</v>
      </c>
      <c r="G556" s="220"/>
      <c r="H556" s="221"/>
    </row>
    <row r="557" spans="1:8" s="183" customFormat="1" ht="13.5" customHeight="1">
      <c r="A557" s="217"/>
      <c r="B557" s="218"/>
      <c r="C557" s="218"/>
      <c r="D557" s="218" t="s">
        <v>1908</v>
      </c>
      <c r="E557" s="218"/>
      <c r="F557" s="219">
        <v>1.59</v>
      </c>
      <c r="G557" s="220"/>
      <c r="H557" s="221"/>
    </row>
    <row r="558" spans="1:8" s="183" customFormat="1" ht="13.5" customHeight="1">
      <c r="A558" s="217"/>
      <c r="B558" s="218"/>
      <c r="C558" s="218"/>
      <c r="D558" s="218" t="s">
        <v>1909</v>
      </c>
      <c r="E558" s="218"/>
      <c r="F558" s="219">
        <v>4.4525</v>
      </c>
      <c r="G558" s="220"/>
      <c r="H558" s="221"/>
    </row>
    <row r="559" spans="1:8" s="183" customFormat="1" ht="13.5" customHeight="1">
      <c r="A559" s="217"/>
      <c r="B559" s="218"/>
      <c r="C559" s="218"/>
      <c r="D559" s="218" t="s">
        <v>1910</v>
      </c>
      <c r="E559" s="218"/>
      <c r="F559" s="219">
        <v>4.3616</v>
      </c>
      <c r="G559" s="220"/>
      <c r="H559" s="221"/>
    </row>
    <row r="560" spans="1:8" s="183" customFormat="1" ht="13.5" customHeight="1">
      <c r="A560" s="217"/>
      <c r="B560" s="218"/>
      <c r="C560" s="218"/>
      <c r="D560" s="218" t="s">
        <v>1911</v>
      </c>
      <c r="E560" s="218"/>
      <c r="F560" s="219">
        <v>0.864</v>
      </c>
      <c r="G560" s="220"/>
      <c r="H560" s="221"/>
    </row>
    <row r="561" spans="1:8" s="183" customFormat="1" ht="13.5" customHeight="1">
      <c r="A561" s="217"/>
      <c r="B561" s="218"/>
      <c r="C561" s="218"/>
      <c r="D561" s="218" t="s">
        <v>1912</v>
      </c>
      <c r="E561" s="218"/>
      <c r="F561" s="219">
        <v>0.48</v>
      </c>
      <c r="G561" s="220"/>
      <c r="H561" s="221"/>
    </row>
    <row r="562" spans="1:8" s="183" customFormat="1" ht="13.5" customHeight="1">
      <c r="A562" s="217"/>
      <c r="B562" s="218"/>
      <c r="C562" s="218"/>
      <c r="D562" s="218" t="s">
        <v>1913</v>
      </c>
      <c r="E562" s="218"/>
      <c r="F562" s="219">
        <v>39.27</v>
      </c>
      <c r="G562" s="220"/>
      <c r="H562" s="221"/>
    </row>
    <row r="563" spans="1:8" s="183" customFormat="1" ht="13.5" customHeight="1">
      <c r="A563" s="217"/>
      <c r="B563" s="218"/>
      <c r="C563" s="218"/>
      <c r="D563" s="218" t="s">
        <v>1914</v>
      </c>
      <c r="E563" s="218"/>
      <c r="F563" s="219">
        <v>3.6</v>
      </c>
      <c r="G563" s="220"/>
      <c r="H563" s="221"/>
    </row>
    <row r="564" spans="1:8" s="183" customFormat="1" ht="13.5" customHeight="1">
      <c r="A564" s="217"/>
      <c r="B564" s="218"/>
      <c r="C564" s="218"/>
      <c r="D564" s="218" t="s">
        <v>1915</v>
      </c>
      <c r="E564" s="218"/>
      <c r="F564" s="219">
        <v>2.35</v>
      </c>
      <c r="G564" s="220"/>
      <c r="H564" s="221"/>
    </row>
    <row r="565" spans="1:8" s="183" customFormat="1" ht="13.5" customHeight="1">
      <c r="A565" s="217"/>
      <c r="B565" s="218"/>
      <c r="C565" s="218"/>
      <c r="D565" s="218" t="s">
        <v>1916</v>
      </c>
      <c r="E565" s="218"/>
      <c r="F565" s="219">
        <v>1.79</v>
      </c>
      <c r="G565" s="220"/>
      <c r="H565" s="221"/>
    </row>
    <row r="566" spans="1:8" s="183" customFormat="1" ht="13.5" customHeight="1">
      <c r="A566" s="217"/>
      <c r="B566" s="218"/>
      <c r="C566" s="218"/>
      <c r="D566" s="218" t="s">
        <v>1917</v>
      </c>
      <c r="E566" s="218"/>
      <c r="F566" s="219">
        <v>0.65</v>
      </c>
      <c r="G566" s="220"/>
      <c r="H566" s="221"/>
    </row>
    <row r="567" spans="1:8" s="183" customFormat="1" ht="13.5" customHeight="1">
      <c r="A567" s="217"/>
      <c r="B567" s="218"/>
      <c r="C567" s="218"/>
      <c r="D567" s="218" t="s">
        <v>1918</v>
      </c>
      <c r="E567" s="218"/>
      <c r="F567" s="219">
        <v>3.395</v>
      </c>
      <c r="G567" s="220"/>
      <c r="H567" s="221"/>
    </row>
    <row r="568" spans="1:8" s="183" customFormat="1" ht="13.5" customHeight="1">
      <c r="A568" s="217"/>
      <c r="B568" s="218"/>
      <c r="C568" s="218"/>
      <c r="D568" s="218" t="s">
        <v>1919</v>
      </c>
      <c r="E568" s="218"/>
      <c r="F568" s="219">
        <v>0.54</v>
      </c>
      <c r="G568" s="220"/>
      <c r="H568" s="221"/>
    </row>
    <row r="569" spans="1:8" s="183" customFormat="1" ht="13.5" customHeight="1">
      <c r="A569" s="217"/>
      <c r="B569" s="218"/>
      <c r="C569" s="218"/>
      <c r="D569" s="218" t="s">
        <v>1920</v>
      </c>
      <c r="E569" s="218"/>
      <c r="F569" s="219">
        <v>2.475</v>
      </c>
      <c r="G569" s="220"/>
      <c r="H569" s="221"/>
    </row>
    <row r="570" spans="1:8" s="183" customFormat="1" ht="13.5" customHeight="1">
      <c r="A570" s="217"/>
      <c r="B570" s="218"/>
      <c r="C570" s="218"/>
      <c r="D570" s="218" t="s">
        <v>1921</v>
      </c>
      <c r="E570" s="218"/>
      <c r="F570" s="219">
        <v>3.465</v>
      </c>
      <c r="G570" s="220"/>
      <c r="H570" s="221"/>
    </row>
    <row r="571" spans="1:8" s="183" customFormat="1" ht="13.5" customHeight="1">
      <c r="A571" s="217"/>
      <c r="B571" s="218"/>
      <c r="C571" s="218"/>
      <c r="D571" s="218" t="s">
        <v>1922</v>
      </c>
      <c r="E571" s="218"/>
      <c r="F571" s="219">
        <v>2.773</v>
      </c>
      <c r="G571" s="220"/>
      <c r="H571" s="221"/>
    </row>
    <row r="572" spans="1:8" s="183" customFormat="1" ht="13.5" customHeight="1">
      <c r="A572" s="217"/>
      <c r="B572" s="218"/>
      <c r="C572" s="218"/>
      <c r="D572" s="218" t="s">
        <v>1923</v>
      </c>
      <c r="E572" s="218"/>
      <c r="F572" s="219">
        <v>3.619</v>
      </c>
      <c r="G572" s="220"/>
      <c r="H572" s="221"/>
    </row>
    <row r="573" spans="1:8" s="183" customFormat="1" ht="13.5" customHeight="1">
      <c r="A573" s="217"/>
      <c r="B573" s="218"/>
      <c r="C573" s="218"/>
      <c r="D573" s="218" t="s">
        <v>1924</v>
      </c>
      <c r="E573" s="218"/>
      <c r="F573" s="219">
        <v>1.664</v>
      </c>
      <c r="G573" s="220"/>
      <c r="H573" s="221"/>
    </row>
    <row r="574" spans="1:8" s="183" customFormat="1" ht="13.5" customHeight="1">
      <c r="A574" s="217"/>
      <c r="B574" s="218"/>
      <c r="C574" s="218"/>
      <c r="D574" s="218" t="s">
        <v>1925</v>
      </c>
      <c r="E574" s="218"/>
      <c r="F574" s="219">
        <v>2.016</v>
      </c>
      <c r="G574" s="220"/>
      <c r="H574" s="221"/>
    </row>
    <row r="575" spans="1:8" s="183" customFormat="1" ht="13.5" customHeight="1">
      <c r="A575" s="217"/>
      <c r="B575" s="218"/>
      <c r="C575" s="218"/>
      <c r="D575" s="218" t="s">
        <v>1926</v>
      </c>
      <c r="E575" s="218"/>
      <c r="F575" s="219">
        <v>1.071</v>
      </c>
      <c r="G575" s="220"/>
      <c r="H575" s="221"/>
    </row>
    <row r="576" spans="1:8" s="183" customFormat="1" ht="13.5" customHeight="1">
      <c r="A576" s="217"/>
      <c r="B576" s="218"/>
      <c r="C576" s="218"/>
      <c r="D576" s="218" t="s">
        <v>1927</v>
      </c>
      <c r="E576" s="218"/>
      <c r="F576" s="219">
        <v>0.884</v>
      </c>
      <c r="G576" s="220"/>
      <c r="H576" s="221"/>
    </row>
    <row r="577" spans="1:8" s="183" customFormat="1" ht="13.5" customHeight="1">
      <c r="A577" s="217"/>
      <c r="B577" s="218"/>
      <c r="C577" s="218"/>
      <c r="D577" s="218" t="s">
        <v>1928</v>
      </c>
      <c r="E577" s="218"/>
      <c r="F577" s="219">
        <v>46.41</v>
      </c>
      <c r="G577" s="220"/>
      <c r="H577" s="221"/>
    </row>
    <row r="578" spans="1:8" s="183" customFormat="1" ht="13.5" customHeight="1">
      <c r="A578" s="217"/>
      <c r="B578" s="218"/>
      <c r="C578" s="218"/>
      <c r="D578" s="218" t="s">
        <v>1914</v>
      </c>
      <c r="E578" s="218"/>
      <c r="F578" s="219">
        <v>3.6</v>
      </c>
      <c r="G578" s="220"/>
      <c r="H578" s="221"/>
    </row>
    <row r="579" spans="1:8" s="183" customFormat="1" ht="13.5" customHeight="1">
      <c r="A579" s="217"/>
      <c r="B579" s="218"/>
      <c r="C579" s="218"/>
      <c r="D579" s="218" t="s">
        <v>1929</v>
      </c>
      <c r="E579" s="218"/>
      <c r="F579" s="219">
        <v>3.72</v>
      </c>
      <c r="G579" s="220"/>
      <c r="H579" s="221"/>
    </row>
    <row r="580" spans="1:8" s="183" customFormat="1" ht="13.5" customHeight="1">
      <c r="A580" s="202"/>
      <c r="B580" s="203"/>
      <c r="C580" s="203"/>
      <c r="D580" s="203" t="s">
        <v>1930</v>
      </c>
      <c r="E580" s="203"/>
      <c r="F580" s="204">
        <v>6.625</v>
      </c>
      <c r="G580" s="205"/>
      <c r="H580" s="206"/>
    </row>
    <row r="581" spans="1:8" s="183" customFormat="1" ht="13.5" customHeight="1">
      <c r="A581" s="207"/>
      <c r="B581" s="208"/>
      <c r="C581" s="208" t="s">
        <v>1569</v>
      </c>
      <c r="D581" s="208" t="s">
        <v>1519</v>
      </c>
      <c r="E581" s="208"/>
      <c r="F581" s="209">
        <v>153.9111</v>
      </c>
      <c r="G581" s="210"/>
      <c r="H581" s="211"/>
    </row>
    <row r="582" spans="1:8" s="183" customFormat="1" ht="24" customHeight="1">
      <c r="A582" s="192">
        <v>100</v>
      </c>
      <c r="B582" s="193" t="s">
        <v>389</v>
      </c>
      <c r="C582" s="193" t="s">
        <v>432</v>
      </c>
      <c r="D582" s="193" t="s">
        <v>433</v>
      </c>
      <c r="E582" s="193" t="s">
        <v>155</v>
      </c>
      <c r="F582" s="194">
        <v>16.67</v>
      </c>
      <c r="G582" s="195"/>
      <c r="H582" s="196"/>
    </row>
    <row r="583" spans="1:8" s="183" customFormat="1" ht="13.5" customHeight="1">
      <c r="A583" s="212"/>
      <c r="B583" s="213"/>
      <c r="C583" s="213"/>
      <c r="D583" s="213" t="s">
        <v>1931</v>
      </c>
      <c r="E583" s="213"/>
      <c r="F583" s="214"/>
      <c r="G583" s="215"/>
      <c r="H583" s="216"/>
    </row>
    <row r="584" spans="1:8" s="183" customFormat="1" ht="13.5" customHeight="1">
      <c r="A584" s="197"/>
      <c r="B584" s="198"/>
      <c r="C584" s="198"/>
      <c r="D584" s="198" t="s">
        <v>1932</v>
      </c>
      <c r="E584" s="198"/>
      <c r="F584" s="199">
        <v>1.9755</v>
      </c>
      <c r="G584" s="200"/>
      <c r="H584" s="201"/>
    </row>
    <row r="585" spans="1:8" s="183" customFormat="1" ht="13.5" customHeight="1">
      <c r="A585" s="217"/>
      <c r="B585" s="218"/>
      <c r="C585" s="218"/>
      <c r="D585" s="218" t="s">
        <v>1933</v>
      </c>
      <c r="E585" s="218"/>
      <c r="F585" s="219">
        <v>2.178</v>
      </c>
      <c r="G585" s="220"/>
      <c r="H585" s="221"/>
    </row>
    <row r="586" spans="1:8" s="183" customFormat="1" ht="13.5" customHeight="1">
      <c r="A586" s="217"/>
      <c r="B586" s="218"/>
      <c r="C586" s="218"/>
      <c r="D586" s="218" t="s">
        <v>1934</v>
      </c>
      <c r="E586" s="218"/>
      <c r="F586" s="219">
        <v>3.721</v>
      </c>
      <c r="G586" s="220"/>
      <c r="H586" s="221"/>
    </row>
    <row r="587" spans="1:8" s="183" customFormat="1" ht="24" customHeight="1">
      <c r="A587" s="217"/>
      <c r="B587" s="218"/>
      <c r="C587" s="218"/>
      <c r="D587" s="218" t="s">
        <v>1935</v>
      </c>
      <c r="E587" s="218"/>
      <c r="F587" s="219">
        <v>6.2003</v>
      </c>
      <c r="G587" s="220"/>
      <c r="H587" s="221"/>
    </row>
    <row r="588" spans="1:8" s="183" customFormat="1" ht="13.5" customHeight="1">
      <c r="A588" s="217"/>
      <c r="B588" s="218"/>
      <c r="C588" s="218"/>
      <c r="D588" s="218" t="s">
        <v>1936</v>
      </c>
      <c r="E588" s="218"/>
      <c r="F588" s="219">
        <v>0.654</v>
      </c>
      <c r="G588" s="220"/>
      <c r="H588" s="221"/>
    </row>
    <row r="589" spans="1:8" s="183" customFormat="1" ht="13.5" customHeight="1">
      <c r="A589" s="202"/>
      <c r="B589" s="203"/>
      <c r="C589" s="203"/>
      <c r="D589" s="203" t="s">
        <v>1937</v>
      </c>
      <c r="E589" s="203"/>
      <c r="F589" s="204">
        <v>1.941</v>
      </c>
      <c r="G589" s="205"/>
      <c r="H589" s="206"/>
    </row>
    <row r="590" spans="1:8" s="183" customFormat="1" ht="13.5" customHeight="1">
      <c r="A590" s="207"/>
      <c r="B590" s="208"/>
      <c r="C590" s="208"/>
      <c r="D590" s="208" t="s">
        <v>1519</v>
      </c>
      <c r="E590" s="208"/>
      <c r="F590" s="209">
        <v>16.6698</v>
      </c>
      <c r="G590" s="210"/>
      <c r="H590" s="211"/>
    </row>
    <row r="591" spans="1:8" s="183" customFormat="1" ht="24" customHeight="1">
      <c r="A591" s="192">
        <v>101</v>
      </c>
      <c r="B591" s="193" t="s">
        <v>389</v>
      </c>
      <c r="C591" s="193" t="s">
        <v>435</v>
      </c>
      <c r="D591" s="193" t="s">
        <v>436</v>
      </c>
      <c r="E591" s="193" t="s">
        <v>155</v>
      </c>
      <c r="F591" s="194">
        <v>4.056</v>
      </c>
      <c r="G591" s="195"/>
      <c r="H591" s="196"/>
    </row>
    <row r="592" spans="1:8" s="183" customFormat="1" ht="13.5" customHeight="1">
      <c r="A592" s="197"/>
      <c r="B592" s="198"/>
      <c r="C592" s="198"/>
      <c r="D592" s="198" t="s">
        <v>1938</v>
      </c>
      <c r="E592" s="198"/>
      <c r="F592" s="199">
        <v>2.112</v>
      </c>
      <c r="G592" s="200"/>
      <c r="H592" s="201"/>
    </row>
    <row r="593" spans="1:8" s="183" customFormat="1" ht="13.5" customHeight="1">
      <c r="A593" s="217"/>
      <c r="B593" s="218"/>
      <c r="C593" s="218"/>
      <c r="D593" s="218" t="s">
        <v>1939</v>
      </c>
      <c r="E593" s="218"/>
      <c r="F593" s="219">
        <v>0.594</v>
      </c>
      <c r="G593" s="220"/>
      <c r="H593" s="221"/>
    </row>
    <row r="594" spans="1:8" s="183" customFormat="1" ht="13.5" customHeight="1">
      <c r="A594" s="202"/>
      <c r="B594" s="203"/>
      <c r="C594" s="203"/>
      <c r="D594" s="203" t="s">
        <v>1940</v>
      </c>
      <c r="E594" s="203"/>
      <c r="F594" s="204">
        <v>1.35</v>
      </c>
      <c r="G594" s="205"/>
      <c r="H594" s="206"/>
    </row>
    <row r="595" spans="1:8" s="183" customFormat="1" ht="13.5" customHeight="1">
      <c r="A595" s="207"/>
      <c r="B595" s="208"/>
      <c r="C595" s="208"/>
      <c r="D595" s="208" t="s">
        <v>1519</v>
      </c>
      <c r="E595" s="208"/>
      <c r="F595" s="209">
        <v>4.056</v>
      </c>
      <c r="G595" s="210"/>
      <c r="H595" s="211"/>
    </row>
    <row r="596" spans="1:8" s="183" customFormat="1" ht="24" customHeight="1">
      <c r="A596" s="192">
        <v>102</v>
      </c>
      <c r="B596" s="193" t="s">
        <v>389</v>
      </c>
      <c r="C596" s="193" t="s">
        <v>438</v>
      </c>
      <c r="D596" s="193" t="s">
        <v>439</v>
      </c>
      <c r="E596" s="193" t="s">
        <v>155</v>
      </c>
      <c r="F596" s="194">
        <v>1.372</v>
      </c>
      <c r="G596" s="195"/>
      <c r="H596" s="196"/>
    </row>
    <row r="597" spans="1:8" s="183" customFormat="1" ht="13.5" customHeight="1">
      <c r="A597" s="222"/>
      <c r="B597" s="223"/>
      <c r="C597" s="223"/>
      <c r="D597" s="223" t="s">
        <v>1941</v>
      </c>
      <c r="E597" s="223"/>
      <c r="F597" s="224">
        <v>1.3716</v>
      </c>
      <c r="G597" s="225"/>
      <c r="H597" s="226"/>
    </row>
    <row r="598" spans="1:8" s="183" customFormat="1" ht="24" customHeight="1">
      <c r="A598" s="192">
        <v>103</v>
      </c>
      <c r="B598" s="193" t="s">
        <v>389</v>
      </c>
      <c r="C598" s="193" t="s">
        <v>441</v>
      </c>
      <c r="D598" s="193" t="s">
        <v>442</v>
      </c>
      <c r="E598" s="193" t="s">
        <v>155</v>
      </c>
      <c r="F598" s="194">
        <v>76.934</v>
      </c>
      <c r="G598" s="195"/>
      <c r="H598" s="196"/>
    </row>
    <row r="599" spans="1:8" s="183" customFormat="1" ht="13.5" customHeight="1">
      <c r="A599" s="197"/>
      <c r="B599" s="198"/>
      <c r="C599" s="198"/>
      <c r="D599" s="198" t="s">
        <v>1942</v>
      </c>
      <c r="E599" s="198"/>
      <c r="F599" s="199">
        <v>35.5161</v>
      </c>
      <c r="G599" s="200"/>
      <c r="H599" s="201"/>
    </row>
    <row r="600" spans="1:8" s="183" customFormat="1" ht="13.5" customHeight="1">
      <c r="A600" s="202"/>
      <c r="B600" s="203"/>
      <c r="C600" s="203"/>
      <c r="D600" s="203" t="s">
        <v>1943</v>
      </c>
      <c r="E600" s="203"/>
      <c r="F600" s="204">
        <v>41.4181</v>
      </c>
      <c r="G600" s="205"/>
      <c r="H600" s="206"/>
    </row>
    <row r="601" spans="1:8" s="183" customFormat="1" ht="13.5" customHeight="1">
      <c r="A601" s="207"/>
      <c r="B601" s="208"/>
      <c r="C601" s="208"/>
      <c r="D601" s="208" t="s">
        <v>1519</v>
      </c>
      <c r="E601" s="208"/>
      <c r="F601" s="209">
        <v>76.9342</v>
      </c>
      <c r="G601" s="210"/>
      <c r="H601" s="211"/>
    </row>
    <row r="602" spans="1:8" s="183" customFormat="1" ht="13.5" customHeight="1">
      <c r="A602" s="192">
        <v>104</v>
      </c>
      <c r="B602" s="193" t="s">
        <v>389</v>
      </c>
      <c r="C602" s="193" t="s">
        <v>444</v>
      </c>
      <c r="D602" s="193" t="s">
        <v>445</v>
      </c>
      <c r="E602" s="193" t="s">
        <v>155</v>
      </c>
      <c r="F602" s="194">
        <v>10.522</v>
      </c>
      <c r="G602" s="195"/>
      <c r="H602" s="196"/>
    </row>
    <row r="603" spans="1:8" s="183" customFormat="1" ht="13.5" customHeight="1">
      <c r="A603" s="197"/>
      <c r="B603" s="198"/>
      <c r="C603" s="198"/>
      <c r="D603" s="198" t="s">
        <v>1944</v>
      </c>
      <c r="E603" s="198"/>
      <c r="F603" s="199">
        <v>5.4</v>
      </c>
      <c r="G603" s="200"/>
      <c r="H603" s="201"/>
    </row>
    <row r="604" spans="1:8" s="183" customFormat="1" ht="13.5" customHeight="1">
      <c r="A604" s="202"/>
      <c r="B604" s="203"/>
      <c r="C604" s="203"/>
      <c r="D604" s="203" t="s">
        <v>1945</v>
      </c>
      <c r="E604" s="203"/>
      <c r="F604" s="204">
        <v>5.122</v>
      </c>
      <c r="G604" s="205"/>
      <c r="H604" s="206"/>
    </row>
    <row r="605" spans="1:8" s="183" customFormat="1" ht="13.5" customHeight="1">
      <c r="A605" s="207"/>
      <c r="B605" s="208"/>
      <c r="C605" s="208"/>
      <c r="D605" s="208" t="s">
        <v>1519</v>
      </c>
      <c r="E605" s="208"/>
      <c r="F605" s="209">
        <v>10.522</v>
      </c>
      <c r="G605" s="210"/>
      <c r="H605" s="211"/>
    </row>
    <row r="606" spans="1:8" s="183" customFormat="1" ht="24" customHeight="1">
      <c r="A606" s="192">
        <v>105</v>
      </c>
      <c r="B606" s="193" t="s">
        <v>389</v>
      </c>
      <c r="C606" s="193" t="s">
        <v>447</v>
      </c>
      <c r="D606" s="193" t="s">
        <v>448</v>
      </c>
      <c r="E606" s="193" t="s">
        <v>183</v>
      </c>
      <c r="F606" s="194">
        <v>15</v>
      </c>
      <c r="G606" s="195"/>
      <c r="H606" s="196"/>
    </row>
    <row r="607" spans="1:8" s="183" customFormat="1" ht="13.5" customHeight="1">
      <c r="A607" s="197"/>
      <c r="B607" s="198"/>
      <c r="C607" s="198"/>
      <c r="D607" s="198" t="s">
        <v>1946</v>
      </c>
      <c r="E607" s="198"/>
      <c r="F607" s="199">
        <v>1</v>
      </c>
      <c r="G607" s="200"/>
      <c r="H607" s="201"/>
    </row>
    <row r="608" spans="1:8" s="183" customFormat="1" ht="13.5" customHeight="1">
      <c r="A608" s="202"/>
      <c r="B608" s="203"/>
      <c r="C608" s="203"/>
      <c r="D608" s="203" t="s">
        <v>1947</v>
      </c>
      <c r="E608" s="203"/>
      <c r="F608" s="204">
        <v>2</v>
      </c>
      <c r="G608" s="205"/>
      <c r="H608" s="206"/>
    </row>
    <row r="609" spans="1:8" s="183" customFormat="1" ht="13.5" customHeight="1">
      <c r="A609" s="212"/>
      <c r="B609" s="213"/>
      <c r="C609" s="213"/>
      <c r="D609" s="213" t="s">
        <v>1948</v>
      </c>
      <c r="E609" s="213"/>
      <c r="F609" s="214"/>
      <c r="G609" s="215"/>
      <c r="H609" s="216"/>
    </row>
    <row r="610" spans="1:8" s="183" customFormat="1" ht="13.5" customHeight="1">
      <c r="A610" s="197"/>
      <c r="B610" s="198"/>
      <c r="C610" s="198"/>
      <c r="D610" s="198" t="s">
        <v>1949</v>
      </c>
      <c r="E610" s="198"/>
      <c r="F610" s="199">
        <v>5</v>
      </c>
      <c r="G610" s="200"/>
      <c r="H610" s="201"/>
    </row>
    <row r="611" spans="1:8" s="183" customFormat="1" ht="13.5" customHeight="1">
      <c r="A611" s="217"/>
      <c r="B611" s="218"/>
      <c r="C611" s="218"/>
      <c r="D611" s="218" t="s">
        <v>1950</v>
      </c>
      <c r="E611" s="218"/>
      <c r="F611" s="219">
        <v>4</v>
      </c>
      <c r="G611" s="220"/>
      <c r="H611" s="221"/>
    </row>
    <row r="612" spans="1:8" s="183" customFormat="1" ht="13.5" customHeight="1">
      <c r="A612" s="217"/>
      <c r="B612" s="218"/>
      <c r="C612" s="218"/>
      <c r="D612" s="218" t="s">
        <v>1951</v>
      </c>
      <c r="E612" s="218"/>
      <c r="F612" s="219">
        <v>1</v>
      </c>
      <c r="G612" s="220"/>
      <c r="H612" s="221"/>
    </row>
    <row r="613" spans="1:8" s="183" customFormat="1" ht="13.5" customHeight="1">
      <c r="A613" s="202"/>
      <c r="B613" s="203"/>
      <c r="C613" s="203"/>
      <c r="D613" s="203" t="s">
        <v>1947</v>
      </c>
      <c r="E613" s="203"/>
      <c r="F613" s="204">
        <v>2</v>
      </c>
      <c r="G613" s="205"/>
      <c r="H613" s="206"/>
    </row>
    <row r="614" spans="1:8" s="183" customFormat="1" ht="13.5" customHeight="1">
      <c r="A614" s="207"/>
      <c r="B614" s="208"/>
      <c r="C614" s="208"/>
      <c r="D614" s="208" t="s">
        <v>1519</v>
      </c>
      <c r="E614" s="208"/>
      <c r="F614" s="209">
        <v>15</v>
      </c>
      <c r="G614" s="210"/>
      <c r="H614" s="211"/>
    </row>
    <row r="615" spans="1:8" s="183" customFormat="1" ht="24" customHeight="1">
      <c r="A615" s="192">
        <v>106</v>
      </c>
      <c r="B615" s="193" t="s">
        <v>389</v>
      </c>
      <c r="C615" s="193" t="s">
        <v>450</v>
      </c>
      <c r="D615" s="193" t="s">
        <v>451</v>
      </c>
      <c r="E615" s="193" t="s">
        <v>183</v>
      </c>
      <c r="F615" s="194">
        <v>1</v>
      </c>
      <c r="G615" s="195"/>
      <c r="H615" s="196"/>
    </row>
    <row r="616" spans="1:8" s="183" customFormat="1" ht="13.5" customHeight="1">
      <c r="A616" s="212"/>
      <c r="B616" s="213"/>
      <c r="C616" s="213"/>
      <c r="D616" s="213" t="s">
        <v>1948</v>
      </c>
      <c r="E616" s="213"/>
      <c r="F616" s="214"/>
      <c r="G616" s="215"/>
      <c r="H616" s="216"/>
    </row>
    <row r="617" spans="1:8" s="183" customFormat="1" ht="13.5" customHeight="1">
      <c r="A617" s="222"/>
      <c r="B617" s="223"/>
      <c r="C617" s="223"/>
      <c r="D617" s="223" t="s">
        <v>1952</v>
      </c>
      <c r="E617" s="223"/>
      <c r="F617" s="224">
        <v>1</v>
      </c>
      <c r="G617" s="225"/>
      <c r="H617" s="226"/>
    </row>
    <row r="618" spans="1:8" s="183" customFormat="1" ht="13.5" customHeight="1">
      <c r="A618" s="207"/>
      <c r="B618" s="208"/>
      <c r="C618" s="208"/>
      <c r="D618" s="208" t="s">
        <v>1519</v>
      </c>
      <c r="E618" s="208"/>
      <c r="F618" s="209">
        <v>1</v>
      </c>
      <c r="G618" s="210"/>
      <c r="H618" s="211"/>
    </row>
    <row r="619" spans="1:8" s="183" customFormat="1" ht="24" customHeight="1">
      <c r="A619" s="192">
        <v>107</v>
      </c>
      <c r="B619" s="193" t="s">
        <v>389</v>
      </c>
      <c r="C619" s="193" t="s">
        <v>453</v>
      </c>
      <c r="D619" s="193" t="s">
        <v>454</v>
      </c>
      <c r="E619" s="193" t="s">
        <v>183</v>
      </c>
      <c r="F619" s="194">
        <v>1</v>
      </c>
      <c r="G619" s="195"/>
      <c r="H619" s="196"/>
    </row>
    <row r="620" spans="1:8" s="183" customFormat="1" ht="13.5" customHeight="1">
      <c r="A620" s="212"/>
      <c r="B620" s="213"/>
      <c r="C620" s="213"/>
      <c r="D620" s="213" t="s">
        <v>1948</v>
      </c>
      <c r="E620" s="213"/>
      <c r="F620" s="214"/>
      <c r="G620" s="215"/>
      <c r="H620" s="216"/>
    </row>
    <row r="621" spans="1:8" s="183" customFormat="1" ht="13.5" customHeight="1">
      <c r="A621" s="222"/>
      <c r="B621" s="223"/>
      <c r="C621" s="223"/>
      <c r="D621" s="223" t="s">
        <v>1953</v>
      </c>
      <c r="E621" s="223"/>
      <c r="F621" s="224">
        <v>1</v>
      </c>
      <c r="G621" s="225"/>
      <c r="H621" s="226"/>
    </row>
    <row r="622" spans="1:8" s="183" customFormat="1" ht="13.5" customHeight="1">
      <c r="A622" s="207"/>
      <c r="B622" s="208"/>
      <c r="C622" s="208"/>
      <c r="D622" s="208" t="s">
        <v>1519</v>
      </c>
      <c r="E622" s="208"/>
      <c r="F622" s="209">
        <v>1</v>
      </c>
      <c r="G622" s="210"/>
      <c r="H622" s="211"/>
    </row>
    <row r="623" spans="1:8" s="183" customFormat="1" ht="24" customHeight="1">
      <c r="A623" s="192">
        <v>108</v>
      </c>
      <c r="B623" s="193" t="s">
        <v>389</v>
      </c>
      <c r="C623" s="193" t="s">
        <v>456</v>
      </c>
      <c r="D623" s="193" t="s">
        <v>457</v>
      </c>
      <c r="E623" s="193" t="s">
        <v>183</v>
      </c>
      <c r="F623" s="194">
        <v>1</v>
      </c>
      <c r="G623" s="195"/>
      <c r="H623" s="196"/>
    </row>
    <row r="624" spans="1:8" s="183" customFormat="1" ht="13.5" customHeight="1">
      <c r="A624" s="212"/>
      <c r="B624" s="213"/>
      <c r="C624" s="213"/>
      <c r="D624" s="213" t="s">
        <v>1948</v>
      </c>
      <c r="E624" s="213"/>
      <c r="F624" s="214"/>
      <c r="G624" s="215"/>
      <c r="H624" s="216"/>
    </row>
    <row r="625" spans="1:8" s="183" customFormat="1" ht="13.5" customHeight="1">
      <c r="A625" s="222"/>
      <c r="B625" s="223"/>
      <c r="C625" s="223"/>
      <c r="D625" s="223" t="s">
        <v>1954</v>
      </c>
      <c r="E625" s="223"/>
      <c r="F625" s="224">
        <v>1</v>
      </c>
      <c r="G625" s="225"/>
      <c r="H625" s="226"/>
    </row>
    <row r="626" spans="1:8" s="183" customFormat="1" ht="13.5" customHeight="1">
      <c r="A626" s="207"/>
      <c r="B626" s="208"/>
      <c r="C626" s="208"/>
      <c r="D626" s="208" t="s">
        <v>1519</v>
      </c>
      <c r="E626" s="208"/>
      <c r="F626" s="209">
        <v>1</v>
      </c>
      <c r="G626" s="210"/>
      <c r="H626" s="211"/>
    </row>
    <row r="627" spans="1:8" s="183" customFormat="1" ht="24" customHeight="1">
      <c r="A627" s="192">
        <v>109</v>
      </c>
      <c r="B627" s="193" t="s">
        <v>389</v>
      </c>
      <c r="C627" s="193" t="s">
        <v>459</v>
      </c>
      <c r="D627" s="193" t="s">
        <v>460</v>
      </c>
      <c r="E627" s="193" t="s">
        <v>155</v>
      </c>
      <c r="F627" s="194">
        <v>0.6</v>
      </c>
      <c r="G627" s="195"/>
      <c r="H627" s="196"/>
    </row>
    <row r="628" spans="1:8" s="183" customFormat="1" ht="13.5" customHeight="1">
      <c r="A628" s="222"/>
      <c r="B628" s="223"/>
      <c r="C628" s="223"/>
      <c r="D628" s="223" t="s">
        <v>1955</v>
      </c>
      <c r="E628" s="223"/>
      <c r="F628" s="224">
        <v>0.6</v>
      </c>
      <c r="G628" s="225"/>
      <c r="H628" s="226"/>
    </row>
    <row r="629" spans="1:8" s="183" customFormat="1" ht="24" customHeight="1">
      <c r="A629" s="192">
        <v>110</v>
      </c>
      <c r="B629" s="193" t="s">
        <v>389</v>
      </c>
      <c r="C629" s="193" t="s">
        <v>462</v>
      </c>
      <c r="D629" s="193" t="s">
        <v>463</v>
      </c>
      <c r="E629" s="193" t="s">
        <v>115</v>
      </c>
      <c r="F629" s="194">
        <v>0.26</v>
      </c>
      <c r="G629" s="195"/>
      <c r="H629" s="196"/>
    </row>
    <row r="630" spans="1:8" s="183" customFormat="1" ht="13.5" customHeight="1">
      <c r="A630" s="197"/>
      <c r="B630" s="198"/>
      <c r="C630" s="198"/>
      <c r="D630" s="198" t="s">
        <v>1956</v>
      </c>
      <c r="E630" s="198"/>
      <c r="F630" s="199">
        <v>0.1755</v>
      </c>
      <c r="G630" s="200"/>
      <c r="H630" s="201"/>
    </row>
    <row r="631" spans="1:8" s="183" customFormat="1" ht="13.5" customHeight="1">
      <c r="A631" s="202"/>
      <c r="B631" s="203"/>
      <c r="C631" s="203"/>
      <c r="D631" s="203" t="s">
        <v>1957</v>
      </c>
      <c r="E631" s="203"/>
      <c r="F631" s="204">
        <v>0.084</v>
      </c>
      <c r="G631" s="205"/>
      <c r="H631" s="206"/>
    </row>
    <row r="632" spans="1:8" s="183" customFormat="1" ht="13.5" customHeight="1">
      <c r="A632" s="207"/>
      <c r="B632" s="208"/>
      <c r="C632" s="208"/>
      <c r="D632" s="208" t="s">
        <v>1519</v>
      </c>
      <c r="E632" s="208"/>
      <c r="F632" s="209">
        <v>0.2595</v>
      </c>
      <c r="G632" s="210"/>
      <c r="H632" s="211"/>
    </row>
    <row r="633" spans="1:8" s="183" customFormat="1" ht="24" customHeight="1">
      <c r="A633" s="192">
        <v>111</v>
      </c>
      <c r="B633" s="193" t="s">
        <v>389</v>
      </c>
      <c r="C633" s="193" t="s">
        <v>465</v>
      </c>
      <c r="D633" s="193" t="s">
        <v>466</v>
      </c>
      <c r="E633" s="193" t="s">
        <v>115</v>
      </c>
      <c r="F633" s="194">
        <v>1.568</v>
      </c>
      <c r="G633" s="195"/>
      <c r="H633" s="196"/>
    </row>
    <row r="634" spans="1:8" s="183" customFormat="1" ht="13.5" customHeight="1">
      <c r="A634" s="197"/>
      <c r="B634" s="198"/>
      <c r="C634" s="198"/>
      <c r="D634" s="198" t="s">
        <v>1958</v>
      </c>
      <c r="E634" s="198"/>
      <c r="F634" s="199">
        <v>0.7625</v>
      </c>
      <c r="G634" s="200"/>
      <c r="H634" s="201"/>
    </row>
    <row r="635" spans="1:8" s="183" customFormat="1" ht="13.5" customHeight="1">
      <c r="A635" s="217"/>
      <c r="B635" s="218"/>
      <c r="C635" s="218"/>
      <c r="D635" s="218" t="s">
        <v>1959</v>
      </c>
      <c r="E635" s="218"/>
      <c r="F635" s="219">
        <v>0.333</v>
      </c>
      <c r="G635" s="220"/>
      <c r="H635" s="221"/>
    </row>
    <row r="636" spans="1:8" s="183" customFormat="1" ht="13.5" customHeight="1">
      <c r="A636" s="217"/>
      <c r="B636" s="218"/>
      <c r="C636" s="218"/>
      <c r="D636" s="218" t="s">
        <v>1960</v>
      </c>
      <c r="E636" s="218"/>
      <c r="F636" s="219">
        <v>0.2583</v>
      </c>
      <c r="G636" s="220"/>
      <c r="H636" s="221"/>
    </row>
    <row r="637" spans="1:8" s="183" customFormat="1" ht="13.5" customHeight="1">
      <c r="A637" s="202"/>
      <c r="B637" s="203"/>
      <c r="C637" s="203"/>
      <c r="D637" s="203" t="s">
        <v>1961</v>
      </c>
      <c r="E637" s="203"/>
      <c r="F637" s="204">
        <v>0.2142</v>
      </c>
      <c r="G637" s="205"/>
      <c r="H637" s="206"/>
    </row>
    <row r="638" spans="1:8" s="183" customFormat="1" ht="13.5" customHeight="1">
      <c r="A638" s="207"/>
      <c r="B638" s="208"/>
      <c r="C638" s="208"/>
      <c r="D638" s="208" t="s">
        <v>1519</v>
      </c>
      <c r="E638" s="208"/>
      <c r="F638" s="209">
        <v>1.568</v>
      </c>
      <c r="G638" s="210"/>
      <c r="H638" s="211"/>
    </row>
    <row r="639" spans="1:8" s="183" customFormat="1" ht="24" customHeight="1">
      <c r="A639" s="192">
        <v>112</v>
      </c>
      <c r="B639" s="193" t="s">
        <v>389</v>
      </c>
      <c r="C639" s="193" t="s">
        <v>468</v>
      </c>
      <c r="D639" s="193" t="s">
        <v>469</v>
      </c>
      <c r="E639" s="193" t="s">
        <v>115</v>
      </c>
      <c r="F639" s="194">
        <v>4.887</v>
      </c>
      <c r="G639" s="195"/>
      <c r="H639" s="196"/>
    </row>
    <row r="640" spans="1:8" s="183" customFormat="1" ht="13.5" customHeight="1">
      <c r="A640" s="197"/>
      <c r="B640" s="198"/>
      <c r="C640" s="198"/>
      <c r="D640" s="198" t="s">
        <v>1962</v>
      </c>
      <c r="E640" s="198"/>
      <c r="F640" s="199">
        <v>1.092</v>
      </c>
      <c r="G640" s="200"/>
      <c r="H640" s="201"/>
    </row>
    <row r="641" spans="1:8" s="183" customFormat="1" ht="13.5" customHeight="1">
      <c r="A641" s="217"/>
      <c r="B641" s="218"/>
      <c r="C641" s="218"/>
      <c r="D641" s="218" t="s">
        <v>1963</v>
      </c>
      <c r="E641" s="218"/>
      <c r="F641" s="219">
        <v>0.897</v>
      </c>
      <c r="G641" s="220"/>
      <c r="H641" s="221"/>
    </row>
    <row r="642" spans="1:8" s="183" customFormat="1" ht="13.5" customHeight="1">
      <c r="A642" s="217"/>
      <c r="B642" s="218"/>
      <c r="C642" s="218"/>
      <c r="D642" s="218" t="s">
        <v>1964</v>
      </c>
      <c r="E642" s="218"/>
      <c r="F642" s="219">
        <v>2.2264</v>
      </c>
      <c r="G642" s="220"/>
      <c r="H642" s="221"/>
    </row>
    <row r="643" spans="1:8" s="183" customFormat="1" ht="13.5" customHeight="1">
      <c r="A643" s="202"/>
      <c r="B643" s="203"/>
      <c r="C643" s="203"/>
      <c r="D643" s="203" t="s">
        <v>1965</v>
      </c>
      <c r="E643" s="203"/>
      <c r="F643" s="204">
        <v>0.672</v>
      </c>
      <c r="G643" s="205"/>
      <c r="H643" s="206"/>
    </row>
    <row r="644" spans="1:8" s="183" customFormat="1" ht="13.5" customHeight="1">
      <c r="A644" s="207"/>
      <c r="B644" s="208"/>
      <c r="C644" s="208"/>
      <c r="D644" s="208" t="s">
        <v>1519</v>
      </c>
      <c r="E644" s="208"/>
      <c r="F644" s="209">
        <v>4.8874</v>
      </c>
      <c r="G644" s="210"/>
      <c r="H644" s="211"/>
    </row>
    <row r="645" spans="1:8" s="183" customFormat="1" ht="13.5" customHeight="1">
      <c r="A645" s="192">
        <v>113</v>
      </c>
      <c r="B645" s="193" t="s">
        <v>389</v>
      </c>
      <c r="C645" s="193" t="s">
        <v>471</v>
      </c>
      <c r="D645" s="193" t="s">
        <v>472</v>
      </c>
      <c r="E645" s="193" t="s">
        <v>115</v>
      </c>
      <c r="F645" s="194">
        <v>0.383</v>
      </c>
      <c r="G645" s="195"/>
      <c r="H645" s="196"/>
    </row>
    <row r="646" spans="1:8" s="183" customFormat="1" ht="13.5" customHeight="1">
      <c r="A646" s="222"/>
      <c r="B646" s="223"/>
      <c r="C646" s="223"/>
      <c r="D646" s="223" t="s">
        <v>1966</v>
      </c>
      <c r="E646" s="223"/>
      <c r="F646" s="224">
        <v>0.3825</v>
      </c>
      <c r="G646" s="225"/>
      <c r="H646" s="226"/>
    </row>
    <row r="647" spans="1:8" s="183" customFormat="1" ht="24" customHeight="1">
      <c r="A647" s="192">
        <v>114</v>
      </c>
      <c r="B647" s="193" t="s">
        <v>389</v>
      </c>
      <c r="C647" s="193" t="s">
        <v>474</v>
      </c>
      <c r="D647" s="193" t="s">
        <v>475</v>
      </c>
      <c r="E647" s="193" t="s">
        <v>115</v>
      </c>
      <c r="F647" s="194">
        <v>1.13</v>
      </c>
      <c r="G647" s="195"/>
      <c r="H647" s="196"/>
    </row>
    <row r="648" spans="1:8" s="183" customFormat="1" ht="13.5" customHeight="1">
      <c r="A648" s="197"/>
      <c r="B648" s="198"/>
      <c r="C648" s="198"/>
      <c r="D648" s="198" t="s">
        <v>1967</v>
      </c>
      <c r="E648" s="198"/>
      <c r="F648" s="199">
        <v>0.05</v>
      </c>
      <c r="G648" s="200"/>
      <c r="H648" s="201"/>
    </row>
    <row r="649" spans="1:8" s="183" customFormat="1" ht="13.5" customHeight="1">
      <c r="A649" s="217"/>
      <c r="B649" s="218"/>
      <c r="C649" s="218"/>
      <c r="D649" s="218" t="s">
        <v>1968</v>
      </c>
      <c r="E649" s="218"/>
      <c r="F649" s="219">
        <v>0.33</v>
      </c>
      <c r="G649" s="220"/>
      <c r="H649" s="221"/>
    </row>
    <row r="650" spans="1:8" s="183" customFormat="1" ht="13.5" customHeight="1">
      <c r="A650" s="202"/>
      <c r="B650" s="203"/>
      <c r="C650" s="203"/>
      <c r="D650" s="203" t="s">
        <v>1969</v>
      </c>
      <c r="E650" s="203"/>
      <c r="F650" s="204">
        <v>0.75</v>
      </c>
      <c r="G650" s="205"/>
      <c r="H650" s="206"/>
    </row>
    <row r="651" spans="1:8" s="183" customFormat="1" ht="13.5" customHeight="1">
      <c r="A651" s="207"/>
      <c r="B651" s="208"/>
      <c r="C651" s="208"/>
      <c r="D651" s="208" t="s">
        <v>1519</v>
      </c>
      <c r="E651" s="208"/>
      <c r="F651" s="209">
        <v>1.13</v>
      </c>
      <c r="G651" s="210"/>
      <c r="H651" s="211"/>
    </row>
    <row r="652" spans="1:8" s="183" customFormat="1" ht="24" customHeight="1">
      <c r="A652" s="192">
        <v>115</v>
      </c>
      <c r="B652" s="193" t="s">
        <v>389</v>
      </c>
      <c r="C652" s="193" t="s">
        <v>477</v>
      </c>
      <c r="D652" s="193" t="s">
        <v>478</v>
      </c>
      <c r="E652" s="193" t="s">
        <v>183</v>
      </c>
      <c r="F652" s="194">
        <v>10</v>
      </c>
      <c r="G652" s="195"/>
      <c r="H652" s="196"/>
    </row>
    <row r="653" spans="1:8" s="183" customFormat="1" ht="13.5" customHeight="1">
      <c r="A653" s="197"/>
      <c r="B653" s="198"/>
      <c r="C653" s="198"/>
      <c r="D653" s="198" t="s">
        <v>1970</v>
      </c>
      <c r="E653" s="198"/>
      <c r="F653" s="199">
        <v>2</v>
      </c>
      <c r="G653" s="200"/>
      <c r="H653" s="201"/>
    </row>
    <row r="654" spans="1:8" s="183" customFormat="1" ht="13.5" customHeight="1">
      <c r="A654" s="202"/>
      <c r="B654" s="203"/>
      <c r="C654" s="203"/>
      <c r="D654" s="203" t="s">
        <v>1971</v>
      </c>
      <c r="E654" s="203"/>
      <c r="F654" s="204">
        <v>8</v>
      </c>
      <c r="G654" s="205"/>
      <c r="H654" s="206"/>
    </row>
    <row r="655" spans="1:8" s="183" customFormat="1" ht="13.5" customHeight="1">
      <c r="A655" s="207"/>
      <c r="B655" s="208"/>
      <c r="C655" s="208"/>
      <c r="D655" s="208" t="s">
        <v>1519</v>
      </c>
      <c r="E655" s="208"/>
      <c r="F655" s="209">
        <v>10</v>
      </c>
      <c r="G655" s="210"/>
      <c r="H655" s="211"/>
    </row>
    <row r="656" spans="1:8" s="183" customFormat="1" ht="24" customHeight="1">
      <c r="A656" s="192">
        <v>116</v>
      </c>
      <c r="B656" s="193" t="s">
        <v>389</v>
      </c>
      <c r="C656" s="193" t="s">
        <v>480</v>
      </c>
      <c r="D656" s="193" t="s">
        <v>481</v>
      </c>
      <c r="E656" s="193" t="s">
        <v>183</v>
      </c>
      <c r="F656" s="194">
        <v>1</v>
      </c>
      <c r="G656" s="195"/>
      <c r="H656" s="196"/>
    </row>
    <row r="657" spans="1:8" s="183" customFormat="1" ht="13.5" customHeight="1">
      <c r="A657" s="212"/>
      <c r="B657" s="213"/>
      <c r="C657" s="213"/>
      <c r="D657" s="213" t="s">
        <v>1948</v>
      </c>
      <c r="E657" s="213"/>
      <c r="F657" s="214"/>
      <c r="G657" s="215"/>
      <c r="H657" s="216"/>
    </row>
    <row r="658" spans="1:8" s="183" customFormat="1" ht="13.5" customHeight="1">
      <c r="A658" s="222"/>
      <c r="B658" s="223"/>
      <c r="C658" s="223"/>
      <c r="D658" s="223" t="s">
        <v>1972</v>
      </c>
      <c r="E658" s="223"/>
      <c r="F658" s="224">
        <v>1</v>
      </c>
      <c r="G658" s="225"/>
      <c r="H658" s="226"/>
    </row>
    <row r="659" spans="1:8" s="183" customFormat="1" ht="13.5" customHeight="1">
      <c r="A659" s="207"/>
      <c r="B659" s="208"/>
      <c r="C659" s="208"/>
      <c r="D659" s="208" t="s">
        <v>1519</v>
      </c>
      <c r="E659" s="208"/>
      <c r="F659" s="209">
        <v>1</v>
      </c>
      <c r="G659" s="210"/>
      <c r="H659" s="211"/>
    </row>
    <row r="660" spans="1:8" s="183" customFormat="1" ht="24" customHeight="1">
      <c r="A660" s="192">
        <v>117</v>
      </c>
      <c r="B660" s="193" t="s">
        <v>389</v>
      </c>
      <c r="C660" s="193" t="s">
        <v>483</v>
      </c>
      <c r="D660" s="193" t="s">
        <v>484</v>
      </c>
      <c r="E660" s="193" t="s">
        <v>183</v>
      </c>
      <c r="F660" s="194">
        <v>1</v>
      </c>
      <c r="G660" s="195"/>
      <c r="H660" s="196"/>
    </row>
    <row r="661" spans="1:8" s="183" customFormat="1" ht="13.5" customHeight="1">
      <c r="A661" s="212"/>
      <c r="B661" s="213"/>
      <c r="C661" s="213"/>
      <c r="D661" s="213" t="s">
        <v>1948</v>
      </c>
      <c r="E661" s="213"/>
      <c r="F661" s="214"/>
      <c r="G661" s="215"/>
      <c r="H661" s="216"/>
    </row>
    <row r="662" spans="1:8" s="183" customFormat="1" ht="13.5" customHeight="1">
      <c r="A662" s="222"/>
      <c r="B662" s="223"/>
      <c r="C662" s="223"/>
      <c r="D662" s="223" t="s">
        <v>1973</v>
      </c>
      <c r="E662" s="223"/>
      <c r="F662" s="224">
        <v>1</v>
      </c>
      <c r="G662" s="225"/>
      <c r="H662" s="226"/>
    </row>
    <row r="663" spans="1:8" s="183" customFormat="1" ht="24" customHeight="1">
      <c r="A663" s="192">
        <v>118</v>
      </c>
      <c r="B663" s="193" t="s">
        <v>389</v>
      </c>
      <c r="C663" s="193" t="s">
        <v>486</v>
      </c>
      <c r="D663" s="193" t="s">
        <v>487</v>
      </c>
      <c r="E663" s="193" t="s">
        <v>196</v>
      </c>
      <c r="F663" s="194">
        <v>1.8</v>
      </c>
      <c r="G663" s="195"/>
      <c r="H663" s="196"/>
    </row>
    <row r="664" spans="1:8" s="183" customFormat="1" ht="13.5" customHeight="1">
      <c r="A664" s="222"/>
      <c r="B664" s="223"/>
      <c r="C664" s="223"/>
      <c r="D664" s="223" t="s">
        <v>1974</v>
      </c>
      <c r="E664" s="223"/>
      <c r="F664" s="224">
        <v>1.8</v>
      </c>
      <c r="G664" s="225"/>
      <c r="H664" s="226"/>
    </row>
    <row r="665" spans="1:8" s="183" customFormat="1" ht="13.5" customHeight="1">
      <c r="A665" s="192">
        <v>119</v>
      </c>
      <c r="B665" s="193" t="s">
        <v>389</v>
      </c>
      <c r="C665" s="193" t="s">
        <v>489</v>
      </c>
      <c r="D665" s="193" t="s">
        <v>490</v>
      </c>
      <c r="E665" s="193" t="s">
        <v>196</v>
      </c>
      <c r="F665" s="194">
        <v>2.7</v>
      </c>
      <c r="G665" s="195"/>
      <c r="H665" s="196"/>
    </row>
    <row r="666" spans="1:8" s="183" customFormat="1" ht="13.5" customHeight="1">
      <c r="A666" s="197"/>
      <c r="B666" s="198"/>
      <c r="C666" s="198"/>
      <c r="D666" s="198" t="s">
        <v>1975</v>
      </c>
      <c r="E666" s="198"/>
      <c r="F666" s="199">
        <v>2.2</v>
      </c>
      <c r="G666" s="200"/>
      <c r="H666" s="201"/>
    </row>
    <row r="667" spans="1:8" s="183" customFormat="1" ht="13.5" customHeight="1">
      <c r="A667" s="202"/>
      <c r="B667" s="203"/>
      <c r="C667" s="203"/>
      <c r="D667" s="203" t="s">
        <v>1976</v>
      </c>
      <c r="E667" s="203"/>
      <c r="F667" s="204">
        <v>0.5</v>
      </c>
      <c r="G667" s="205"/>
      <c r="H667" s="206"/>
    </row>
    <row r="668" spans="1:8" s="183" customFormat="1" ht="13.5" customHeight="1">
      <c r="A668" s="207"/>
      <c r="B668" s="208"/>
      <c r="C668" s="208"/>
      <c r="D668" s="208" t="s">
        <v>1519</v>
      </c>
      <c r="E668" s="208"/>
      <c r="F668" s="209">
        <v>2.7</v>
      </c>
      <c r="G668" s="210"/>
      <c r="H668" s="211"/>
    </row>
    <row r="669" spans="1:8" s="183" customFormat="1" ht="24" customHeight="1">
      <c r="A669" s="192">
        <v>120</v>
      </c>
      <c r="B669" s="193" t="s">
        <v>389</v>
      </c>
      <c r="C669" s="193" t="s">
        <v>492</v>
      </c>
      <c r="D669" s="193" t="s">
        <v>493</v>
      </c>
      <c r="E669" s="193" t="s">
        <v>196</v>
      </c>
      <c r="F669" s="194">
        <v>2.7</v>
      </c>
      <c r="G669" s="195"/>
      <c r="H669" s="196"/>
    </row>
    <row r="670" spans="1:8" s="183" customFormat="1" ht="13.5" customHeight="1">
      <c r="A670" s="197"/>
      <c r="B670" s="198"/>
      <c r="C670" s="198"/>
      <c r="D670" s="198" t="s">
        <v>1975</v>
      </c>
      <c r="E670" s="198"/>
      <c r="F670" s="199">
        <v>2.2</v>
      </c>
      <c r="G670" s="200"/>
      <c r="H670" s="201"/>
    </row>
    <row r="671" spans="1:8" s="183" customFormat="1" ht="13.5" customHeight="1">
      <c r="A671" s="202"/>
      <c r="B671" s="203"/>
      <c r="C671" s="203"/>
      <c r="D671" s="203" t="s">
        <v>1976</v>
      </c>
      <c r="E671" s="203"/>
      <c r="F671" s="204">
        <v>0.5</v>
      </c>
      <c r="G671" s="205"/>
      <c r="H671" s="206"/>
    </row>
    <row r="672" spans="1:8" s="183" customFormat="1" ht="13.5" customHeight="1">
      <c r="A672" s="207"/>
      <c r="B672" s="208"/>
      <c r="C672" s="208"/>
      <c r="D672" s="208" t="s">
        <v>1519</v>
      </c>
      <c r="E672" s="208"/>
      <c r="F672" s="209">
        <v>2.7</v>
      </c>
      <c r="G672" s="210"/>
      <c r="H672" s="211"/>
    </row>
    <row r="673" spans="1:8" s="183" customFormat="1" ht="24" customHeight="1">
      <c r="A673" s="192">
        <v>121</v>
      </c>
      <c r="B673" s="193" t="s">
        <v>389</v>
      </c>
      <c r="C673" s="193" t="s">
        <v>495</v>
      </c>
      <c r="D673" s="193" t="s">
        <v>496</v>
      </c>
      <c r="E673" s="193" t="s">
        <v>196</v>
      </c>
      <c r="F673" s="194">
        <v>78.8</v>
      </c>
      <c r="G673" s="195"/>
      <c r="H673" s="196"/>
    </row>
    <row r="674" spans="1:8" s="183" customFormat="1" ht="13.5" customHeight="1">
      <c r="A674" s="197"/>
      <c r="B674" s="198"/>
      <c r="C674" s="198"/>
      <c r="D674" s="198" t="s">
        <v>1977</v>
      </c>
      <c r="E674" s="198"/>
      <c r="F674" s="199">
        <v>4.8</v>
      </c>
      <c r="G674" s="200"/>
      <c r="H674" s="201"/>
    </row>
    <row r="675" spans="1:8" s="183" customFormat="1" ht="13.5" customHeight="1">
      <c r="A675" s="217"/>
      <c r="B675" s="218"/>
      <c r="C675" s="218"/>
      <c r="D675" s="218" t="s">
        <v>1978</v>
      </c>
      <c r="E675" s="218"/>
      <c r="F675" s="219">
        <v>14.4</v>
      </c>
      <c r="G675" s="220"/>
      <c r="H675" s="221"/>
    </row>
    <row r="676" spans="1:8" s="183" customFormat="1" ht="13.5" customHeight="1">
      <c r="A676" s="217"/>
      <c r="B676" s="218"/>
      <c r="C676" s="218"/>
      <c r="D676" s="218" t="s">
        <v>1979</v>
      </c>
      <c r="E676" s="218"/>
      <c r="F676" s="219">
        <v>35.56</v>
      </c>
      <c r="G676" s="220"/>
      <c r="H676" s="221"/>
    </row>
    <row r="677" spans="1:8" s="183" customFormat="1" ht="13.5" customHeight="1">
      <c r="A677" s="217"/>
      <c r="B677" s="218"/>
      <c r="C677" s="218"/>
      <c r="D677" s="218" t="s">
        <v>1980</v>
      </c>
      <c r="E677" s="218"/>
      <c r="F677" s="219">
        <v>10.6</v>
      </c>
      <c r="G677" s="220"/>
      <c r="H677" s="221"/>
    </row>
    <row r="678" spans="1:8" s="183" customFormat="1" ht="13.5" customHeight="1">
      <c r="A678" s="202"/>
      <c r="B678" s="203"/>
      <c r="C678" s="203"/>
      <c r="D678" s="203" t="s">
        <v>1981</v>
      </c>
      <c r="E678" s="203"/>
      <c r="F678" s="204">
        <v>13.44</v>
      </c>
      <c r="G678" s="205"/>
      <c r="H678" s="206"/>
    </row>
    <row r="679" spans="1:8" s="183" customFormat="1" ht="13.5" customHeight="1">
      <c r="A679" s="207"/>
      <c r="B679" s="208"/>
      <c r="C679" s="208"/>
      <c r="D679" s="208" t="s">
        <v>1519</v>
      </c>
      <c r="E679" s="208"/>
      <c r="F679" s="209">
        <v>78.8</v>
      </c>
      <c r="G679" s="210"/>
      <c r="H679" s="211"/>
    </row>
    <row r="680" spans="1:8" s="183" customFormat="1" ht="24" customHeight="1">
      <c r="A680" s="192">
        <v>122</v>
      </c>
      <c r="B680" s="193" t="s">
        <v>389</v>
      </c>
      <c r="C680" s="193" t="s">
        <v>498</v>
      </c>
      <c r="D680" s="193" t="s">
        <v>499</v>
      </c>
      <c r="E680" s="193" t="s">
        <v>196</v>
      </c>
      <c r="F680" s="194">
        <v>27.9</v>
      </c>
      <c r="G680" s="195"/>
      <c r="H680" s="196"/>
    </row>
    <row r="681" spans="1:8" s="183" customFormat="1" ht="13.5" customHeight="1">
      <c r="A681" s="222"/>
      <c r="B681" s="223"/>
      <c r="C681" s="223"/>
      <c r="D681" s="223" t="s">
        <v>1982</v>
      </c>
      <c r="E681" s="223"/>
      <c r="F681" s="224">
        <v>27.9</v>
      </c>
      <c r="G681" s="225"/>
      <c r="H681" s="226"/>
    </row>
    <row r="682" spans="1:8" s="183" customFormat="1" ht="24" customHeight="1">
      <c r="A682" s="192">
        <v>123</v>
      </c>
      <c r="B682" s="193" t="s">
        <v>389</v>
      </c>
      <c r="C682" s="193" t="s">
        <v>501</v>
      </c>
      <c r="D682" s="193" t="s">
        <v>502</v>
      </c>
      <c r="E682" s="193" t="s">
        <v>196</v>
      </c>
      <c r="F682" s="194">
        <v>1</v>
      </c>
      <c r="G682" s="195"/>
      <c r="H682" s="196"/>
    </row>
    <row r="683" spans="1:8" s="183" customFormat="1" ht="13.5" customHeight="1">
      <c r="A683" s="222"/>
      <c r="B683" s="223"/>
      <c r="C683" s="223"/>
      <c r="D683" s="223" t="s">
        <v>1983</v>
      </c>
      <c r="E683" s="223"/>
      <c r="F683" s="224">
        <v>1</v>
      </c>
      <c r="G683" s="225"/>
      <c r="H683" s="226"/>
    </row>
    <row r="684" spans="1:8" s="183" customFormat="1" ht="24" customHeight="1">
      <c r="A684" s="192">
        <v>124</v>
      </c>
      <c r="B684" s="193" t="s">
        <v>389</v>
      </c>
      <c r="C684" s="193" t="s">
        <v>504</v>
      </c>
      <c r="D684" s="193" t="s">
        <v>505</v>
      </c>
      <c r="E684" s="193" t="s">
        <v>155</v>
      </c>
      <c r="F684" s="194">
        <v>164.478</v>
      </c>
      <c r="G684" s="195"/>
      <c r="H684" s="196"/>
    </row>
    <row r="685" spans="1:8" s="183" customFormat="1" ht="13.5" customHeight="1">
      <c r="A685" s="222"/>
      <c r="B685" s="223"/>
      <c r="C685" s="223"/>
      <c r="D685" s="223" t="s">
        <v>1633</v>
      </c>
      <c r="E685" s="223"/>
      <c r="F685" s="224">
        <v>164.478</v>
      </c>
      <c r="G685" s="225"/>
      <c r="H685" s="226"/>
    </row>
    <row r="686" spans="1:8" s="183" customFormat="1" ht="24" customHeight="1">
      <c r="A686" s="192">
        <v>125</v>
      </c>
      <c r="B686" s="193" t="s">
        <v>389</v>
      </c>
      <c r="C686" s="193" t="s">
        <v>507</v>
      </c>
      <c r="D686" s="193" t="s">
        <v>508</v>
      </c>
      <c r="E686" s="193" t="s">
        <v>155</v>
      </c>
      <c r="F686" s="194">
        <v>729.609</v>
      </c>
      <c r="G686" s="195"/>
      <c r="H686" s="196"/>
    </row>
    <row r="687" spans="1:8" s="183" customFormat="1" ht="13.5" customHeight="1">
      <c r="A687" s="222"/>
      <c r="B687" s="223"/>
      <c r="C687" s="223"/>
      <c r="D687" s="223" t="s">
        <v>1754</v>
      </c>
      <c r="E687" s="223"/>
      <c r="F687" s="224">
        <v>729.60908</v>
      </c>
      <c r="G687" s="225"/>
      <c r="H687" s="226"/>
    </row>
    <row r="688" spans="1:8" s="183" customFormat="1" ht="24" customHeight="1">
      <c r="A688" s="192">
        <v>126</v>
      </c>
      <c r="B688" s="193" t="s">
        <v>389</v>
      </c>
      <c r="C688" s="193" t="s">
        <v>510</v>
      </c>
      <c r="D688" s="193" t="s">
        <v>511</v>
      </c>
      <c r="E688" s="193" t="s">
        <v>155</v>
      </c>
      <c r="F688" s="194">
        <v>284.256</v>
      </c>
      <c r="G688" s="195"/>
      <c r="H688" s="196"/>
    </row>
    <row r="689" spans="1:8" s="183" customFormat="1" ht="24" customHeight="1">
      <c r="A689" s="197"/>
      <c r="B689" s="198"/>
      <c r="C689" s="198"/>
      <c r="D689" s="198" t="s">
        <v>1984</v>
      </c>
      <c r="E689" s="198"/>
      <c r="F689" s="199">
        <v>64.2906</v>
      </c>
      <c r="G689" s="200"/>
      <c r="H689" s="201"/>
    </row>
    <row r="690" spans="1:8" s="183" customFormat="1" ht="13.5" customHeight="1">
      <c r="A690" s="217"/>
      <c r="B690" s="218"/>
      <c r="C690" s="218"/>
      <c r="D690" s="218" t="s">
        <v>1985</v>
      </c>
      <c r="E690" s="218"/>
      <c r="F690" s="219">
        <v>3.09</v>
      </c>
      <c r="G690" s="220"/>
      <c r="H690" s="221"/>
    </row>
    <row r="691" spans="1:8" s="183" customFormat="1" ht="13.5" customHeight="1">
      <c r="A691" s="217"/>
      <c r="B691" s="218"/>
      <c r="C691" s="218"/>
      <c r="D691" s="218" t="s">
        <v>1986</v>
      </c>
      <c r="E691" s="218"/>
      <c r="F691" s="219">
        <v>11.844</v>
      </c>
      <c r="G691" s="220"/>
      <c r="H691" s="221"/>
    </row>
    <row r="692" spans="1:8" s="183" customFormat="1" ht="13.5" customHeight="1">
      <c r="A692" s="217"/>
      <c r="B692" s="218"/>
      <c r="C692" s="218"/>
      <c r="D692" s="218" t="s">
        <v>1987</v>
      </c>
      <c r="E692" s="218"/>
      <c r="F692" s="219">
        <v>4.4737</v>
      </c>
      <c r="G692" s="220"/>
      <c r="H692" s="221"/>
    </row>
    <row r="693" spans="1:8" s="183" customFormat="1" ht="13.5" customHeight="1">
      <c r="A693" s="217"/>
      <c r="B693" s="218"/>
      <c r="C693" s="218"/>
      <c r="D693" s="218" t="s">
        <v>1988</v>
      </c>
      <c r="E693" s="218"/>
      <c r="F693" s="219">
        <v>3.8038</v>
      </c>
      <c r="G693" s="220"/>
      <c r="H693" s="221"/>
    </row>
    <row r="694" spans="1:8" s="183" customFormat="1" ht="13.5" customHeight="1">
      <c r="A694" s="217"/>
      <c r="B694" s="218"/>
      <c r="C694" s="218"/>
      <c r="D694" s="218" t="s">
        <v>1989</v>
      </c>
      <c r="E694" s="218"/>
      <c r="F694" s="219">
        <v>4.3274</v>
      </c>
      <c r="G694" s="220"/>
      <c r="H694" s="221"/>
    </row>
    <row r="695" spans="1:8" s="183" customFormat="1" ht="13.5" customHeight="1">
      <c r="A695" s="217"/>
      <c r="B695" s="218"/>
      <c r="C695" s="218"/>
      <c r="D695" s="218" t="s">
        <v>1990</v>
      </c>
      <c r="E695" s="218"/>
      <c r="F695" s="219">
        <v>7.475</v>
      </c>
      <c r="G695" s="220"/>
      <c r="H695" s="221"/>
    </row>
    <row r="696" spans="1:8" s="183" customFormat="1" ht="13.5" customHeight="1">
      <c r="A696" s="217"/>
      <c r="B696" s="218"/>
      <c r="C696" s="218"/>
      <c r="D696" s="218" t="s">
        <v>1991</v>
      </c>
      <c r="E696" s="218"/>
      <c r="F696" s="219">
        <v>35.309</v>
      </c>
      <c r="G696" s="220"/>
      <c r="H696" s="221"/>
    </row>
    <row r="697" spans="1:8" s="183" customFormat="1" ht="13.5" customHeight="1">
      <c r="A697" s="217"/>
      <c r="B697" s="218"/>
      <c r="C697" s="218"/>
      <c r="D697" s="218" t="s">
        <v>1992</v>
      </c>
      <c r="E697" s="218"/>
      <c r="F697" s="219">
        <v>2.97</v>
      </c>
      <c r="G697" s="220"/>
      <c r="H697" s="221"/>
    </row>
    <row r="698" spans="1:8" s="183" customFormat="1" ht="24" customHeight="1">
      <c r="A698" s="217"/>
      <c r="B698" s="218"/>
      <c r="C698" s="218"/>
      <c r="D698" s="218" t="s">
        <v>1993</v>
      </c>
      <c r="E698" s="218"/>
      <c r="F698" s="219">
        <v>52.154</v>
      </c>
      <c r="G698" s="220"/>
      <c r="H698" s="221"/>
    </row>
    <row r="699" spans="1:8" s="183" customFormat="1" ht="13.5" customHeight="1">
      <c r="A699" s="217"/>
      <c r="B699" s="218"/>
      <c r="C699" s="218"/>
      <c r="D699" s="218" t="s">
        <v>1994</v>
      </c>
      <c r="E699" s="218"/>
      <c r="F699" s="219">
        <v>5.94</v>
      </c>
      <c r="G699" s="220"/>
      <c r="H699" s="221"/>
    </row>
    <row r="700" spans="1:8" s="183" customFormat="1" ht="13.5" customHeight="1">
      <c r="A700" s="217"/>
      <c r="B700" s="218"/>
      <c r="C700" s="218"/>
      <c r="D700" s="218" t="s">
        <v>1995</v>
      </c>
      <c r="E700" s="218"/>
      <c r="F700" s="219">
        <v>4.081</v>
      </c>
      <c r="G700" s="220"/>
      <c r="H700" s="221"/>
    </row>
    <row r="701" spans="1:8" s="183" customFormat="1" ht="13.5" customHeight="1">
      <c r="A701" s="217"/>
      <c r="B701" s="218"/>
      <c r="C701" s="218"/>
      <c r="D701" s="218" t="s">
        <v>1996</v>
      </c>
      <c r="E701" s="218"/>
      <c r="F701" s="219">
        <v>1.65154</v>
      </c>
      <c r="G701" s="220"/>
      <c r="H701" s="221"/>
    </row>
    <row r="702" spans="1:8" s="183" customFormat="1" ht="13.5" customHeight="1">
      <c r="A702" s="217"/>
      <c r="B702" s="218"/>
      <c r="C702" s="218"/>
      <c r="D702" s="218" t="s">
        <v>1997</v>
      </c>
      <c r="E702" s="218"/>
      <c r="F702" s="219">
        <v>35.17</v>
      </c>
      <c r="G702" s="220"/>
      <c r="H702" s="221"/>
    </row>
    <row r="703" spans="1:8" s="183" customFormat="1" ht="13.5" customHeight="1">
      <c r="A703" s="217"/>
      <c r="B703" s="218"/>
      <c r="C703" s="218"/>
      <c r="D703" s="218" t="s">
        <v>1992</v>
      </c>
      <c r="E703" s="218"/>
      <c r="F703" s="219">
        <v>2.97</v>
      </c>
      <c r="G703" s="220"/>
      <c r="H703" s="221"/>
    </row>
    <row r="704" spans="1:8" s="183" customFormat="1" ht="13.5" customHeight="1">
      <c r="A704" s="217"/>
      <c r="B704" s="218"/>
      <c r="C704" s="218"/>
      <c r="D704" s="218" t="s">
        <v>1998</v>
      </c>
      <c r="E704" s="218"/>
      <c r="F704" s="219">
        <v>-2.711</v>
      </c>
      <c r="G704" s="220"/>
      <c r="H704" s="221"/>
    </row>
    <row r="705" spans="1:8" s="183" customFormat="1" ht="13.5" customHeight="1">
      <c r="A705" s="217"/>
      <c r="B705" s="218"/>
      <c r="C705" s="218"/>
      <c r="D705" s="218" t="s">
        <v>1999</v>
      </c>
      <c r="E705" s="218"/>
      <c r="F705" s="219">
        <v>-2.5832</v>
      </c>
      <c r="G705" s="220"/>
      <c r="H705" s="221"/>
    </row>
    <row r="706" spans="1:8" s="183" customFormat="1" ht="13.5" customHeight="1">
      <c r="A706" s="202"/>
      <c r="B706" s="203"/>
      <c r="C706" s="203"/>
      <c r="D706" s="203" t="s">
        <v>1759</v>
      </c>
      <c r="E706" s="203"/>
      <c r="F706" s="204">
        <v>50</v>
      </c>
      <c r="G706" s="205"/>
      <c r="H706" s="206"/>
    </row>
    <row r="707" spans="1:8" s="183" customFormat="1" ht="13.5" customHeight="1">
      <c r="A707" s="207"/>
      <c r="B707" s="208"/>
      <c r="C707" s="208"/>
      <c r="D707" s="208" t="s">
        <v>1519</v>
      </c>
      <c r="E707" s="208"/>
      <c r="F707" s="209">
        <v>284.25584</v>
      </c>
      <c r="G707" s="210"/>
      <c r="H707" s="211"/>
    </row>
    <row r="708" spans="1:8" s="183" customFormat="1" ht="24" customHeight="1">
      <c r="A708" s="192">
        <v>127</v>
      </c>
      <c r="B708" s="193" t="s">
        <v>389</v>
      </c>
      <c r="C708" s="193" t="s">
        <v>513</v>
      </c>
      <c r="D708" s="193" t="s">
        <v>514</v>
      </c>
      <c r="E708" s="193" t="s">
        <v>155</v>
      </c>
      <c r="F708" s="194">
        <v>610.469</v>
      </c>
      <c r="G708" s="195"/>
      <c r="H708" s="196"/>
    </row>
    <row r="709" spans="1:8" s="183" customFormat="1" ht="13.5" customHeight="1">
      <c r="A709" s="222"/>
      <c r="B709" s="223"/>
      <c r="C709" s="223"/>
      <c r="D709" s="223" t="s">
        <v>2000</v>
      </c>
      <c r="E709" s="223"/>
      <c r="F709" s="224">
        <v>610.4685</v>
      </c>
      <c r="G709" s="225"/>
      <c r="H709" s="226"/>
    </row>
    <row r="710" spans="1:8" s="183" customFormat="1" ht="24" customHeight="1">
      <c r="A710" s="192">
        <v>128</v>
      </c>
      <c r="B710" s="193" t="s">
        <v>389</v>
      </c>
      <c r="C710" s="193" t="s">
        <v>516</v>
      </c>
      <c r="D710" s="193" t="s">
        <v>517</v>
      </c>
      <c r="E710" s="193" t="s">
        <v>155</v>
      </c>
      <c r="F710" s="194">
        <v>44.52</v>
      </c>
      <c r="G710" s="195"/>
      <c r="H710" s="196"/>
    </row>
    <row r="711" spans="1:8" s="183" customFormat="1" ht="13.5" customHeight="1">
      <c r="A711" s="222"/>
      <c r="B711" s="223"/>
      <c r="C711" s="223"/>
      <c r="D711" s="223" t="s">
        <v>2001</v>
      </c>
      <c r="E711" s="223"/>
      <c r="F711" s="224">
        <v>14.7</v>
      </c>
      <c r="G711" s="225"/>
      <c r="H711" s="226"/>
    </row>
    <row r="712" spans="1:8" s="183" customFormat="1" ht="13.5" customHeight="1">
      <c r="A712" s="207"/>
      <c r="B712" s="208"/>
      <c r="C712" s="208" t="s">
        <v>2002</v>
      </c>
      <c r="D712" s="208" t="s">
        <v>1519</v>
      </c>
      <c r="E712" s="208"/>
      <c r="F712" s="209">
        <v>14.7</v>
      </c>
      <c r="G712" s="210"/>
      <c r="H712" s="211"/>
    </row>
    <row r="713" spans="1:8" s="183" customFormat="1" ht="24" customHeight="1">
      <c r="A713" s="222"/>
      <c r="B713" s="223"/>
      <c r="C713" s="223"/>
      <c r="D713" s="223" t="s">
        <v>2003</v>
      </c>
      <c r="E713" s="223"/>
      <c r="F713" s="224">
        <v>14.82</v>
      </c>
      <c r="G713" s="225"/>
      <c r="H713" s="226"/>
    </row>
    <row r="714" spans="1:8" s="183" customFormat="1" ht="13.5" customHeight="1">
      <c r="A714" s="207"/>
      <c r="B714" s="208"/>
      <c r="C714" s="208" t="s">
        <v>2004</v>
      </c>
      <c r="D714" s="208" t="s">
        <v>1519</v>
      </c>
      <c r="E714" s="208"/>
      <c r="F714" s="209">
        <v>14.82</v>
      </c>
      <c r="G714" s="210"/>
      <c r="H714" s="211"/>
    </row>
    <row r="715" spans="1:8" s="183" customFormat="1" ht="13.5" customHeight="1">
      <c r="A715" s="222"/>
      <c r="B715" s="223"/>
      <c r="C715" s="223"/>
      <c r="D715" s="223" t="s">
        <v>2005</v>
      </c>
      <c r="E715" s="223"/>
      <c r="F715" s="224">
        <v>15</v>
      </c>
      <c r="G715" s="225"/>
      <c r="H715" s="226"/>
    </row>
    <row r="716" spans="1:8" s="183" customFormat="1" ht="13.5" customHeight="1">
      <c r="A716" s="252"/>
      <c r="B716" s="253"/>
      <c r="C716" s="253"/>
      <c r="D716" s="253" t="s">
        <v>1656</v>
      </c>
      <c r="E716" s="253"/>
      <c r="F716" s="254">
        <v>44.52</v>
      </c>
      <c r="G716" s="255"/>
      <c r="H716" s="256"/>
    </row>
    <row r="717" spans="1:8" s="183" customFormat="1" ht="24" customHeight="1">
      <c r="A717" s="192">
        <v>129</v>
      </c>
      <c r="B717" s="193" t="s">
        <v>389</v>
      </c>
      <c r="C717" s="193" t="s">
        <v>519</v>
      </c>
      <c r="D717" s="193" t="s">
        <v>520</v>
      </c>
      <c r="E717" s="193" t="s">
        <v>155</v>
      </c>
      <c r="F717" s="194">
        <v>54.188</v>
      </c>
      <c r="G717" s="195"/>
      <c r="H717" s="196"/>
    </row>
    <row r="718" spans="1:8" s="183" customFormat="1" ht="13.5" customHeight="1">
      <c r="A718" s="212"/>
      <c r="B718" s="213"/>
      <c r="C718" s="213"/>
      <c r="D718" s="213" t="s">
        <v>2006</v>
      </c>
      <c r="E718" s="213"/>
      <c r="F718" s="214"/>
      <c r="G718" s="215"/>
      <c r="H718" s="216"/>
    </row>
    <row r="719" spans="1:8" s="183" customFormat="1" ht="13.5" customHeight="1">
      <c r="A719" s="197"/>
      <c r="B719" s="198"/>
      <c r="C719" s="198"/>
      <c r="D719" s="198" t="s">
        <v>2007</v>
      </c>
      <c r="E719" s="198"/>
      <c r="F719" s="199">
        <v>6.135</v>
      </c>
      <c r="G719" s="200"/>
      <c r="H719" s="201"/>
    </row>
    <row r="720" spans="1:8" s="183" customFormat="1" ht="13.5" customHeight="1">
      <c r="A720" s="217"/>
      <c r="B720" s="218"/>
      <c r="C720" s="218"/>
      <c r="D720" s="218" t="s">
        <v>2008</v>
      </c>
      <c r="E720" s="218"/>
      <c r="F720" s="219">
        <v>6.119</v>
      </c>
      <c r="G720" s="220"/>
      <c r="H720" s="221"/>
    </row>
    <row r="721" spans="1:8" s="183" customFormat="1" ht="13.5" customHeight="1">
      <c r="A721" s="217"/>
      <c r="B721" s="218"/>
      <c r="C721" s="218"/>
      <c r="D721" s="218" t="s">
        <v>2009</v>
      </c>
      <c r="E721" s="218"/>
      <c r="F721" s="219">
        <v>4.308</v>
      </c>
      <c r="G721" s="220"/>
      <c r="H721" s="221"/>
    </row>
    <row r="722" spans="1:8" s="183" customFormat="1" ht="13.5" customHeight="1">
      <c r="A722" s="217"/>
      <c r="B722" s="218"/>
      <c r="C722" s="218"/>
      <c r="D722" s="218" t="s">
        <v>2010</v>
      </c>
      <c r="E722" s="218"/>
      <c r="F722" s="219">
        <v>3.502</v>
      </c>
      <c r="G722" s="220"/>
      <c r="H722" s="221"/>
    </row>
    <row r="723" spans="1:8" s="183" customFormat="1" ht="13.5" customHeight="1">
      <c r="A723" s="217"/>
      <c r="B723" s="218"/>
      <c r="C723" s="218"/>
      <c r="D723" s="218" t="s">
        <v>2011</v>
      </c>
      <c r="E723" s="218"/>
      <c r="F723" s="219">
        <v>5.12</v>
      </c>
      <c r="G723" s="220"/>
      <c r="H723" s="221"/>
    </row>
    <row r="724" spans="1:8" s="183" customFormat="1" ht="13.5" customHeight="1">
      <c r="A724" s="217"/>
      <c r="B724" s="218"/>
      <c r="C724" s="218"/>
      <c r="D724" s="218" t="s">
        <v>2012</v>
      </c>
      <c r="E724" s="218"/>
      <c r="F724" s="219">
        <v>0.576</v>
      </c>
      <c r="G724" s="220"/>
      <c r="H724" s="221"/>
    </row>
    <row r="725" spans="1:8" s="183" customFormat="1" ht="13.5" customHeight="1">
      <c r="A725" s="217"/>
      <c r="B725" s="218"/>
      <c r="C725" s="218"/>
      <c r="D725" s="218" t="s">
        <v>2013</v>
      </c>
      <c r="E725" s="218"/>
      <c r="F725" s="219">
        <v>4.48</v>
      </c>
      <c r="G725" s="220"/>
      <c r="H725" s="221"/>
    </row>
    <row r="726" spans="1:8" s="183" customFormat="1" ht="24" customHeight="1">
      <c r="A726" s="202"/>
      <c r="B726" s="203"/>
      <c r="C726" s="203"/>
      <c r="D726" s="203" t="s">
        <v>2014</v>
      </c>
      <c r="E726" s="203"/>
      <c r="F726" s="204">
        <v>23.948</v>
      </c>
      <c r="G726" s="205"/>
      <c r="H726" s="206"/>
    </row>
    <row r="727" spans="1:8" s="183" customFormat="1" ht="13.5" customHeight="1">
      <c r="A727" s="207"/>
      <c r="B727" s="208"/>
      <c r="C727" s="208"/>
      <c r="D727" s="208" t="s">
        <v>1519</v>
      </c>
      <c r="E727" s="208"/>
      <c r="F727" s="209">
        <v>54.188</v>
      </c>
      <c r="G727" s="210"/>
      <c r="H727" s="211"/>
    </row>
    <row r="728" spans="1:8" s="183" customFormat="1" ht="24" customHeight="1">
      <c r="A728" s="242">
        <v>130</v>
      </c>
      <c r="B728" s="243" t="s">
        <v>389</v>
      </c>
      <c r="C728" s="243" t="s">
        <v>522</v>
      </c>
      <c r="D728" s="243" t="s">
        <v>523</v>
      </c>
      <c r="E728" s="243" t="s">
        <v>140</v>
      </c>
      <c r="F728" s="244">
        <v>244.088</v>
      </c>
      <c r="G728" s="245"/>
      <c r="H728" s="246"/>
    </row>
    <row r="729" spans="1:8" s="183" customFormat="1" ht="24" customHeight="1">
      <c r="A729" s="257">
        <v>131</v>
      </c>
      <c r="B729" s="258" t="s">
        <v>389</v>
      </c>
      <c r="C729" s="258" t="s">
        <v>525</v>
      </c>
      <c r="D729" s="258" t="s">
        <v>526</v>
      </c>
      <c r="E729" s="258" t="s">
        <v>140</v>
      </c>
      <c r="F729" s="259">
        <v>244.088</v>
      </c>
      <c r="G729" s="260"/>
      <c r="H729" s="261"/>
    </row>
    <row r="730" spans="1:8" s="183" customFormat="1" ht="24" customHeight="1">
      <c r="A730" s="247">
        <v>132</v>
      </c>
      <c r="B730" s="248" t="s">
        <v>389</v>
      </c>
      <c r="C730" s="248" t="s">
        <v>528</v>
      </c>
      <c r="D730" s="248" t="s">
        <v>529</v>
      </c>
      <c r="E730" s="248" t="s">
        <v>115</v>
      </c>
      <c r="F730" s="249">
        <v>1.752</v>
      </c>
      <c r="G730" s="250"/>
      <c r="H730" s="251"/>
    </row>
    <row r="731" spans="1:8" s="183" customFormat="1" ht="13.5" customHeight="1">
      <c r="A731" s="222"/>
      <c r="B731" s="223"/>
      <c r="C731" s="223"/>
      <c r="D731" s="223" t="s">
        <v>2015</v>
      </c>
      <c r="E731" s="223"/>
      <c r="F731" s="224">
        <v>1.75175</v>
      </c>
      <c r="G731" s="225"/>
      <c r="H731" s="226"/>
    </row>
    <row r="732" spans="1:8" s="183" customFormat="1" ht="13.5" customHeight="1">
      <c r="A732" s="242">
        <v>133</v>
      </c>
      <c r="B732" s="243" t="s">
        <v>389</v>
      </c>
      <c r="C732" s="243" t="s">
        <v>531</v>
      </c>
      <c r="D732" s="243" t="s">
        <v>532</v>
      </c>
      <c r="E732" s="243" t="s">
        <v>140</v>
      </c>
      <c r="F732" s="244">
        <v>244.088</v>
      </c>
      <c r="G732" s="245"/>
      <c r="H732" s="246"/>
    </row>
    <row r="733" spans="1:8" s="183" customFormat="1" ht="24" customHeight="1">
      <c r="A733" s="257">
        <v>134</v>
      </c>
      <c r="B733" s="258" t="s">
        <v>389</v>
      </c>
      <c r="C733" s="258" t="s">
        <v>534</v>
      </c>
      <c r="D733" s="258" t="s">
        <v>535</v>
      </c>
      <c r="E733" s="258" t="s">
        <v>140</v>
      </c>
      <c r="F733" s="259">
        <v>244.088</v>
      </c>
      <c r="G733" s="260"/>
      <c r="H733" s="261"/>
    </row>
    <row r="734" spans="1:8" s="183" customFormat="1" ht="24" customHeight="1">
      <c r="A734" s="257">
        <v>135</v>
      </c>
      <c r="B734" s="258" t="s">
        <v>389</v>
      </c>
      <c r="C734" s="258" t="s">
        <v>537</v>
      </c>
      <c r="D734" s="258" t="s">
        <v>538</v>
      </c>
      <c r="E734" s="258" t="s">
        <v>140</v>
      </c>
      <c r="F734" s="259">
        <v>244.088</v>
      </c>
      <c r="G734" s="260"/>
      <c r="H734" s="261"/>
    </row>
    <row r="735" spans="1:8" s="183" customFormat="1" ht="24" customHeight="1">
      <c r="A735" s="257">
        <v>136</v>
      </c>
      <c r="B735" s="258" t="s">
        <v>389</v>
      </c>
      <c r="C735" s="258" t="s">
        <v>540</v>
      </c>
      <c r="D735" s="258" t="s">
        <v>541</v>
      </c>
      <c r="E735" s="258" t="s">
        <v>140</v>
      </c>
      <c r="F735" s="259">
        <v>244.088</v>
      </c>
      <c r="G735" s="260"/>
      <c r="H735" s="261"/>
    </row>
    <row r="736" spans="1:8" s="183" customFormat="1" ht="24" customHeight="1">
      <c r="A736" s="247">
        <v>137</v>
      </c>
      <c r="B736" s="248" t="s">
        <v>389</v>
      </c>
      <c r="C736" s="248" t="s">
        <v>543</v>
      </c>
      <c r="D736" s="248" t="s">
        <v>544</v>
      </c>
      <c r="E736" s="248" t="s">
        <v>140</v>
      </c>
      <c r="F736" s="249">
        <v>4.456</v>
      </c>
      <c r="G736" s="250"/>
      <c r="H736" s="251"/>
    </row>
    <row r="737" spans="1:8" s="183" customFormat="1" ht="13.5" customHeight="1">
      <c r="A737" s="222"/>
      <c r="B737" s="223"/>
      <c r="C737" s="223"/>
      <c r="D737" s="223" t="s">
        <v>2016</v>
      </c>
      <c r="E737" s="223"/>
      <c r="F737" s="224">
        <v>4.456</v>
      </c>
      <c r="G737" s="225"/>
      <c r="H737" s="226"/>
    </row>
    <row r="738" spans="1:8" s="183" customFormat="1" ht="24" customHeight="1">
      <c r="A738" s="192">
        <v>138</v>
      </c>
      <c r="B738" s="193" t="s">
        <v>389</v>
      </c>
      <c r="C738" s="193" t="s">
        <v>546</v>
      </c>
      <c r="D738" s="193" t="s">
        <v>547</v>
      </c>
      <c r="E738" s="193" t="s">
        <v>140</v>
      </c>
      <c r="F738" s="194">
        <v>244.088</v>
      </c>
      <c r="G738" s="195"/>
      <c r="H738" s="196"/>
    </row>
    <row r="739" spans="1:8" s="183" customFormat="1" ht="21" customHeight="1">
      <c r="A739" s="188"/>
      <c r="B739" s="189"/>
      <c r="C739" s="189" t="s">
        <v>428</v>
      </c>
      <c r="D739" s="189" t="s">
        <v>548</v>
      </c>
      <c r="E739" s="189"/>
      <c r="F739" s="190"/>
      <c r="G739" s="191"/>
      <c r="H739" s="191"/>
    </row>
    <row r="740" spans="1:8" s="183" customFormat="1" ht="13.5" customHeight="1">
      <c r="A740" s="192">
        <v>139</v>
      </c>
      <c r="B740" s="193" t="s">
        <v>146</v>
      </c>
      <c r="C740" s="193" t="s">
        <v>550</v>
      </c>
      <c r="D740" s="193" t="s">
        <v>551</v>
      </c>
      <c r="E740" s="193" t="s">
        <v>140</v>
      </c>
      <c r="F740" s="194">
        <v>194.245</v>
      </c>
      <c r="G740" s="195"/>
      <c r="H740" s="196"/>
    </row>
    <row r="741" spans="1:8" s="183" customFormat="1" ht="21" customHeight="1">
      <c r="A741" s="188"/>
      <c r="B741" s="189"/>
      <c r="C741" s="189" t="s">
        <v>52</v>
      </c>
      <c r="D741" s="189" t="s">
        <v>552</v>
      </c>
      <c r="E741" s="189"/>
      <c r="F741" s="190"/>
      <c r="G741" s="191"/>
      <c r="H741" s="191"/>
    </row>
    <row r="742" spans="1:8" s="183" customFormat="1" ht="21" customHeight="1">
      <c r="A742" s="188"/>
      <c r="B742" s="189"/>
      <c r="C742" s="189" t="s">
        <v>553</v>
      </c>
      <c r="D742" s="189" t="s">
        <v>554</v>
      </c>
      <c r="E742" s="189"/>
      <c r="F742" s="190"/>
      <c r="G742" s="191"/>
      <c r="H742" s="191"/>
    </row>
    <row r="743" spans="1:8" s="183" customFormat="1" ht="24" customHeight="1">
      <c r="A743" s="192">
        <v>140</v>
      </c>
      <c r="B743" s="193" t="s">
        <v>553</v>
      </c>
      <c r="C743" s="193" t="s">
        <v>556</v>
      </c>
      <c r="D743" s="193" t="s">
        <v>557</v>
      </c>
      <c r="E743" s="193" t="s">
        <v>155</v>
      </c>
      <c r="F743" s="194">
        <v>43.939</v>
      </c>
      <c r="G743" s="195"/>
      <c r="H743" s="196"/>
    </row>
    <row r="744" spans="1:8" s="183" customFormat="1" ht="13.5" customHeight="1">
      <c r="A744" s="222"/>
      <c r="B744" s="223"/>
      <c r="C744" s="223"/>
      <c r="D744" s="223" t="s">
        <v>2017</v>
      </c>
      <c r="E744" s="223"/>
      <c r="F744" s="224">
        <v>37.782</v>
      </c>
      <c r="G744" s="225"/>
      <c r="H744" s="226"/>
    </row>
    <row r="745" spans="1:8" s="183" customFormat="1" ht="13.5" customHeight="1">
      <c r="A745" s="212"/>
      <c r="B745" s="213"/>
      <c r="C745" s="213"/>
      <c r="D745" s="213" t="s">
        <v>2018</v>
      </c>
      <c r="E745" s="213"/>
      <c r="F745" s="214"/>
      <c r="G745" s="215"/>
      <c r="H745" s="216"/>
    </row>
    <row r="746" spans="1:8" s="183" customFormat="1" ht="13.5" customHeight="1">
      <c r="A746" s="197"/>
      <c r="B746" s="198"/>
      <c r="C746" s="198"/>
      <c r="D746" s="198" t="s">
        <v>2019</v>
      </c>
      <c r="E746" s="198"/>
      <c r="F746" s="199">
        <v>0.4415</v>
      </c>
      <c r="G746" s="200"/>
      <c r="H746" s="201"/>
    </row>
    <row r="747" spans="1:8" s="183" customFormat="1" ht="13.5" customHeight="1">
      <c r="A747" s="217"/>
      <c r="B747" s="218"/>
      <c r="C747" s="218"/>
      <c r="D747" s="218" t="s">
        <v>2020</v>
      </c>
      <c r="E747" s="218"/>
      <c r="F747" s="219">
        <v>0.204</v>
      </c>
      <c r="G747" s="220"/>
      <c r="H747" s="221"/>
    </row>
    <row r="748" spans="1:8" s="183" customFormat="1" ht="13.5" customHeight="1">
      <c r="A748" s="217"/>
      <c r="B748" s="218"/>
      <c r="C748" s="218"/>
      <c r="D748" s="218" t="s">
        <v>2021</v>
      </c>
      <c r="E748" s="218"/>
      <c r="F748" s="219">
        <v>0.234</v>
      </c>
      <c r="G748" s="220"/>
      <c r="H748" s="221"/>
    </row>
    <row r="749" spans="1:8" s="183" customFormat="1" ht="13.5" customHeight="1">
      <c r="A749" s="217"/>
      <c r="B749" s="218"/>
      <c r="C749" s="218"/>
      <c r="D749" s="218" t="s">
        <v>2022</v>
      </c>
      <c r="E749" s="218"/>
      <c r="F749" s="219">
        <v>0.583</v>
      </c>
      <c r="G749" s="220"/>
      <c r="H749" s="221"/>
    </row>
    <row r="750" spans="1:8" s="183" customFormat="1" ht="13.5" customHeight="1">
      <c r="A750" s="217"/>
      <c r="B750" s="218"/>
      <c r="C750" s="218"/>
      <c r="D750" s="218" t="s">
        <v>2023</v>
      </c>
      <c r="E750" s="218"/>
      <c r="F750" s="219">
        <v>0.3665</v>
      </c>
      <c r="G750" s="220"/>
      <c r="H750" s="221"/>
    </row>
    <row r="751" spans="1:8" s="183" customFormat="1" ht="13.5" customHeight="1">
      <c r="A751" s="217"/>
      <c r="B751" s="218"/>
      <c r="C751" s="218"/>
      <c r="D751" s="218" t="s">
        <v>2024</v>
      </c>
      <c r="E751" s="218"/>
      <c r="F751" s="219">
        <v>0.183</v>
      </c>
      <c r="G751" s="220"/>
      <c r="H751" s="221"/>
    </row>
    <row r="752" spans="1:8" s="183" customFormat="1" ht="13.5" customHeight="1">
      <c r="A752" s="217"/>
      <c r="B752" s="218"/>
      <c r="C752" s="218"/>
      <c r="D752" s="218" t="s">
        <v>2025</v>
      </c>
      <c r="E752" s="218"/>
      <c r="F752" s="219">
        <v>0.2</v>
      </c>
      <c r="G752" s="220"/>
      <c r="H752" s="221"/>
    </row>
    <row r="753" spans="1:8" s="183" customFormat="1" ht="13.5" customHeight="1">
      <c r="A753" s="217"/>
      <c r="B753" s="218"/>
      <c r="C753" s="218"/>
      <c r="D753" s="218" t="s">
        <v>2026</v>
      </c>
      <c r="E753" s="218"/>
      <c r="F753" s="219">
        <v>0.2</v>
      </c>
      <c r="G753" s="220"/>
      <c r="H753" s="221"/>
    </row>
    <row r="754" spans="1:8" s="183" customFormat="1" ht="13.5" customHeight="1">
      <c r="A754" s="217"/>
      <c r="B754" s="218"/>
      <c r="C754" s="218"/>
      <c r="D754" s="218" t="s">
        <v>2027</v>
      </c>
      <c r="E754" s="218"/>
      <c r="F754" s="219">
        <v>0.4195</v>
      </c>
      <c r="G754" s="220"/>
      <c r="H754" s="221"/>
    </row>
    <row r="755" spans="1:8" s="183" customFormat="1" ht="13.5" customHeight="1">
      <c r="A755" s="217"/>
      <c r="B755" s="218"/>
      <c r="C755" s="218"/>
      <c r="D755" s="218" t="s">
        <v>2028</v>
      </c>
      <c r="E755" s="218"/>
      <c r="F755" s="219">
        <v>0.2185</v>
      </c>
      <c r="G755" s="220"/>
      <c r="H755" s="221"/>
    </row>
    <row r="756" spans="1:8" s="183" customFormat="1" ht="13.5" customHeight="1">
      <c r="A756" s="217"/>
      <c r="B756" s="218"/>
      <c r="C756" s="218"/>
      <c r="D756" s="218" t="s">
        <v>2029</v>
      </c>
      <c r="E756" s="218"/>
      <c r="F756" s="219">
        <v>0.105</v>
      </c>
      <c r="G756" s="220"/>
      <c r="H756" s="221"/>
    </row>
    <row r="757" spans="1:8" s="183" customFormat="1" ht="13.5" customHeight="1">
      <c r="A757" s="217"/>
      <c r="B757" s="218"/>
      <c r="C757" s="218"/>
      <c r="D757" s="218" t="s">
        <v>2030</v>
      </c>
      <c r="E757" s="218"/>
      <c r="F757" s="219">
        <v>0.233</v>
      </c>
      <c r="G757" s="220"/>
      <c r="H757" s="221"/>
    </row>
    <row r="758" spans="1:8" s="183" customFormat="1" ht="13.5" customHeight="1">
      <c r="A758" s="217"/>
      <c r="B758" s="218"/>
      <c r="C758" s="218"/>
      <c r="D758" s="218" t="s">
        <v>2031</v>
      </c>
      <c r="E758" s="218"/>
      <c r="F758" s="219">
        <v>0.238</v>
      </c>
      <c r="G758" s="220"/>
      <c r="H758" s="221"/>
    </row>
    <row r="759" spans="1:8" s="183" customFormat="1" ht="13.5" customHeight="1">
      <c r="A759" s="217"/>
      <c r="B759" s="218"/>
      <c r="C759" s="218"/>
      <c r="D759" s="218" t="s">
        <v>2032</v>
      </c>
      <c r="E759" s="218"/>
      <c r="F759" s="219">
        <v>0.887</v>
      </c>
      <c r="G759" s="220"/>
      <c r="H759" s="221"/>
    </row>
    <row r="760" spans="1:8" s="183" customFormat="1" ht="13.5" customHeight="1">
      <c r="A760" s="217"/>
      <c r="B760" s="218"/>
      <c r="C760" s="218"/>
      <c r="D760" s="218" t="s">
        <v>2033</v>
      </c>
      <c r="E760" s="218"/>
      <c r="F760" s="219">
        <v>0.252</v>
      </c>
      <c r="G760" s="220"/>
      <c r="H760" s="221"/>
    </row>
    <row r="761" spans="1:8" s="183" customFormat="1" ht="13.5" customHeight="1">
      <c r="A761" s="217"/>
      <c r="B761" s="218"/>
      <c r="C761" s="218"/>
      <c r="D761" s="218" t="s">
        <v>2034</v>
      </c>
      <c r="E761" s="218"/>
      <c r="F761" s="219">
        <v>0.517</v>
      </c>
      <c r="G761" s="220"/>
      <c r="H761" s="221"/>
    </row>
    <row r="762" spans="1:8" s="183" customFormat="1" ht="13.5" customHeight="1">
      <c r="A762" s="217"/>
      <c r="B762" s="218"/>
      <c r="C762" s="218"/>
      <c r="D762" s="218" t="s">
        <v>2035</v>
      </c>
      <c r="E762" s="218"/>
      <c r="F762" s="219">
        <v>0.525</v>
      </c>
      <c r="G762" s="220"/>
      <c r="H762" s="221"/>
    </row>
    <row r="763" spans="1:8" s="183" customFormat="1" ht="13.5" customHeight="1">
      <c r="A763" s="217"/>
      <c r="B763" s="218"/>
      <c r="C763" s="218"/>
      <c r="D763" s="218" t="s">
        <v>2036</v>
      </c>
      <c r="E763" s="218"/>
      <c r="F763" s="219">
        <v>0.19</v>
      </c>
      <c r="G763" s="220"/>
      <c r="H763" s="221"/>
    </row>
    <row r="764" spans="1:8" s="183" customFormat="1" ht="13.5" customHeight="1">
      <c r="A764" s="202"/>
      <c r="B764" s="203"/>
      <c r="C764" s="203"/>
      <c r="D764" s="203" t="s">
        <v>2037</v>
      </c>
      <c r="E764" s="203"/>
      <c r="F764" s="204">
        <v>0.16</v>
      </c>
      <c r="G764" s="205"/>
      <c r="H764" s="206"/>
    </row>
    <row r="765" spans="1:8" s="183" customFormat="1" ht="13.5" customHeight="1">
      <c r="A765" s="207"/>
      <c r="B765" s="208"/>
      <c r="C765" s="208"/>
      <c r="D765" s="208" t="s">
        <v>1519</v>
      </c>
      <c r="E765" s="208"/>
      <c r="F765" s="209">
        <v>43.939</v>
      </c>
      <c r="G765" s="210"/>
      <c r="H765" s="211"/>
    </row>
    <row r="766" spans="1:8" s="183" customFormat="1" ht="13.5" customHeight="1">
      <c r="A766" s="192">
        <v>141</v>
      </c>
      <c r="B766" s="193" t="s">
        <v>553</v>
      </c>
      <c r="C766" s="193" t="s">
        <v>559</v>
      </c>
      <c r="D766" s="193" t="s">
        <v>560</v>
      </c>
      <c r="E766" s="193" t="s">
        <v>155</v>
      </c>
      <c r="F766" s="194">
        <v>8.4</v>
      </c>
      <c r="G766" s="195"/>
      <c r="H766" s="196"/>
    </row>
    <row r="767" spans="1:8" s="183" customFormat="1" ht="13.5" customHeight="1">
      <c r="A767" s="197"/>
      <c r="B767" s="198"/>
      <c r="C767" s="198"/>
      <c r="D767" s="198" t="s">
        <v>2038</v>
      </c>
      <c r="E767" s="198"/>
      <c r="F767" s="199">
        <v>4.2</v>
      </c>
      <c r="G767" s="200"/>
      <c r="H767" s="201"/>
    </row>
    <row r="768" spans="1:8" s="183" customFormat="1" ht="13.5" customHeight="1">
      <c r="A768" s="202"/>
      <c r="B768" s="203"/>
      <c r="C768" s="203"/>
      <c r="D768" s="203" t="s">
        <v>2039</v>
      </c>
      <c r="E768" s="203"/>
      <c r="F768" s="204">
        <v>4.2</v>
      </c>
      <c r="G768" s="205"/>
      <c r="H768" s="206"/>
    </row>
    <row r="769" spans="1:8" s="183" customFormat="1" ht="13.5" customHeight="1">
      <c r="A769" s="207"/>
      <c r="B769" s="208"/>
      <c r="C769" s="208"/>
      <c r="D769" s="208" t="s">
        <v>1519</v>
      </c>
      <c r="E769" s="208"/>
      <c r="F769" s="209">
        <v>8.4</v>
      </c>
      <c r="G769" s="210"/>
      <c r="H769" s="211"/>
    </row>
    <row r="770" spans="1:8" s="183" customFormat="1" ht="24" customHeight="1">
      <c r="A770" s="192">
        <v>142</v>
      </c>
      <c r="B770" s="193" t="s">
        <v>553</v>
      </c>
      <c r="C770" s="193" t="s">
        <v>562</v>
      </c>
      <c r="D770" s="193" t="s">
        <v>563</v>
      </c>
      <c r="E770" s="193" t="s">
        <v>155</v>
      </c>
      <c r="F770" s="194">
        <v>0.6</v>
      </c>
      <c r="G770" s="195"/>
      <c r="H770" s="196"/>
    </row>
    <row r="771" spans="1:8" s="183" customFormat="1" ht="13.5" customHeight="1">
      <c r="A771" s="222"/>
      <c r="B771" s="223"/>
      <c r="C771" s="223"/>
      <c r="D771" s="223" t="s">
        <v>2040</v>
      </c>
      <c r="E771" s="223"/>
      <c r="F771" s="224">
        <v>0.6</v>
      </c>
      <c r="G771" s="225"/>
      <c r="H771" s="226"/>
    </row>
    <row r="772" spans="1:8" s="183" customFormat="1" ht="13.5" customHeight="1">
      <c r="A772" s="207"/>
      <c r="B772" s="208"/>
      <c r="C772" s="208" t="s">
        <v>2041</v>
      </c>
      <c r="D772" s="208" t="s">
        <v>1519</v>
      </c>
      <c r="E772" s="208"/>
      <c r="F772" s="209">
        <v>0.6</v>
      </c>
      <c r="G772" s="210"/>
      <c r="H772" s="211"/>
    </row>
    <row r="773" spans="1:8" s="183" customFormat="1" ht="13.5" customHeight="1">
      <c r="A773" s="237">
        <v>143</v>
      </c>
      <c r="B773" s="238" t="s">
        <v>2042</v>
      </c>
      <c r="C773" s="238" t="s">
        <v>565</v>
      </c>
      <c r="D773" s="238" t="s">
        <v>566</v>
      </c>
      <c r="E773" s="238" t="s">
        <v>155</v>
      </c>
      <c r="F773" s="239">
        <v>0.678</v>
      </c>
      <c r="G773" s="240"/>
      <c r="H773" s="241"/>
    </row>
    <row r="774" spans="1:8" s="183" customFormat="1" ht="13.5" customHeight="1">
      <c r="A774" s="222"/>
      <c r="B774" s="223"/>
      <c r="C774" s="223"/>
      <c r="D774" s="223" t="s">
        <v>2043</v>
      </c>
      <c r="E774" s="223"/>
      <c r="F774" s="224">
        <v>0.678</v>
      </c>
      <c r="G774" s="225"/>
      <c r="H774" s="226"/>
    </row>
    <row r="775" spans="1:8" s="183" customFormat="1" ht="24" customHeight="1">
      <c r="A775" s="192">
        <v>144</v>
      </c>
      <c r="B775" s="193" t="s">
        <v>553</v>
      </c>
      <c r="C775" s="193" t="s">
        <v>568</v>
      </c>
      <c r="D775" s="193" t="s">
        <v>569</v>
      </c>
      <c r="E775" s="193" t="s">
        <v>155</v>
      </c>
      <c r="F775" s="194">
        <v>229.171</v>
      </c>
      <c r="G775" s="195"/>
      <c r="H775" s="196"/>
    </row>
    <row r="776" spans="1:8" s="183" customFormat="1" ht="13.5" customHeight="1">
      <c r="A776" s="197"/>
      <c r="B776" s="198"/>
      <c r="C776" s="198"/>
      <c r="D776" s="198" t="s">
        <v>2044</v>
      </c>
      <c r="E776" s="198"/>
      <c r="F776" s="199">
        <v>76.3</v>
      </c>
      <c r="G776" s="200"/>
      <c r="H776" s="201"/>
    </row>
    <row r="777" spans="1:8" s="183" customFormat="1" ht="13.5" customHeight="1">
      <c r="A777" s="202"/>
      <c r="B777" s="203"/>
      <c r="C777" s="203"/>
      <c r="D777" s="203" t="s">
        <v>2045</v>
      </c>
      <c r="E777" s="203"/>
      <c r="F777" s="204">
        <v>104.228</v>
      </c>
      <c r="G777" s="205"/>
      <c r="H777" s="206"/>
    </row>
    <row r="778" spans="1:8" s="183" customFormat="1" ht="13.5" customHeight="1">
      <c r="A778" s="212"/>
      <c r="B778" s="213"/>
      <c r="C778" s="213"/>
      <c r="D778" s="213" t="s">
        <v>2018</v>
      </c>
      <c r="E778" s="213"/>
      <c r="F778" s="214"/>
      <c r="G778" s="215"/>
      <c r="H778" s="216"/>
    </row>
    <row r="779" spans="1:8" s="183" customFormat="1" ht="13.5" customHeight="1">
      <c r="A779" s="197"/>
      <c r="B779" s="198"/>
      <c r="C779" s="198"/>
      <c r="D779" s="198" t="s">
        <v>2046</v>
      </c>
      <c r="E779" s="198"/>
      <c r="F779" s="199">
        <v>10.1547</v>
      </c>
      <c r="G779" s="200"/>
      <c r="H779" s="201"/>
    </row>
    <row r="780" spans="1:8" s="183" customFormat="1" ht="13.5" customHeight="1">
      <c r="A780" s="217"/>
      <c r="B780" s="218"/>
      <c r="C780" s="218"/>
      <c r="D780" s="218" t="s">
        <v>2047</v>
      </c>
      <c r="E780" s="218"/>
      <c r="F780" s="219">
        <v>3.318</v>
      </c>
      <c r="G780" s="220"/>
      <c r="H780" s="221"/>
    </row>
    <row r="781" spans="1:8" s="183" customFormat="1" ht="13.5" customHeight="1">
      <c r="A781" s="217"/>
      <c r="B781" s="218"/>
      <c r="C781" s="218"/>
      <c r="D781" s="218" t="s">
        <v>2048</v>
      </c>
      <c r="E781" s="218"/>
      <c r="F781" s="219">
        <v>5.9976</v>
      </c>
      <c r="G781" s="220"/>
      <c r="H781" s="221"/>
    </row>
    <row r="782" spans="1:8" s="183" customFormat="1" ht="13.5" customHeight="1">
      <c r="A782" s="217"/>
      <c r="B782" s="218"/>
      <c r="C782" s="218"/>
      <c r="D782" s="218" t="s">
        <v>2049</v>
      </c>
      <c r="E782" s="218"/>
      <c r="F782" s="219">
        <v>3.297</v>
      </c>
      <c r="G782" s="220"/>
      <c r="H782" s="221"/>
    </row>
    <row r="783" spans="1:8" s="183" customFormat="1" ht="13.5" customHeight="1">
      <c r="A783" s="217"/>
      <c r="B783" s="218"/>
      <c r="C783" s="218"/>
      <c r="D783" s="218" t="s">
        <v>2050</v>
      </c>
      <c r="E783" s="218"/>
      <c r="F783" s="219">
        <v>2.4792</v>
      </c>
      <c r="G783" s="220"/>
      <c r="H783" s="221"/>
    </row>
    <row r="784" spans="1:8" s="183" customFormat="1" ht="24" customHeight="1">
      <c r="A784" s="217"/>
      <c r="B784" s="218"/>
      <c r="C784" s="218"/>
      <c r="D784" s="218" t="s">
        <v>2051</v>
      </c>
      <c r="E784" s="218"/>
      <c r="F784" s="219">
        <v>9.5075</v>
      </c>
      <c r="G784" s="220"/>
      <c r="H784" s="221"/>
    </row>
    <row r="785" spans="1:8" s="183" customFormat="1" ht="13.5" customHeight="1">
      <c r="A785" s="217"/>
      <c r="B785" s="218"/>
      <c r="C785" s="218"/>
      <c r="D785" s="218" t="s">
        <v>2052</v>
      </c>
      <c r="E785" s="218"/>
      <c r="F785" s="219">
        <v>4.89505</v>
      </c>
      <c r="G785" s="220"/>
      <c r="H785" s="221"/>
    </row>
    <row r="786" spans="1:8" s="183" customFormat="1" ht="13.5" customHeight="1">
      <c r="A786" s="217"/>
      <c r="B786" s="218"/>
      <c r="C786" s="218"/>
      <c r="D786" s="218" t="s">
        <v>2053</v>
      </c>
      <c r="E786" s="218"/>
      <c r="F786" s="219">
        <v>4.0138</v>
      </c>
      <c r="G786" s="220"/>
      <c r="H786" s="221"/>
    </row>
    <row r="787" spans="1:8" s="183" customFormat="1" ht="13.5" customHeight="1">
      <c r="A787" s="202"/>
      <c r="B787" s="203"/>
      <c r="C787" s="203"/>
      <c r="D787" s="203" t="s">
        <v>2054</v>
      </c>
      <c r="E787" s="203"/>
      <c r="F787" s="204">
        <v>4.98</v>
      </c>
      <c r="G787" s="205"/>
      <c r="H787" s="206"/>
    </row>
    <row r="788" spans="1:8" s="183" customFormat="1" ht="13.5" customHeight="1">
      <c r="A788" s="207"/>
      <c r="B788" s="208"/>
      <c r="C788" s="208"/>
      <c r="D788" s="208" t="s">
        <v>1519</v>
      </c>
      <c r="E788" s="208"/>
      <c r="F788" s="209">
        <v>229.17085</v>
      </c>
      <c r="G788" s="210"/>
      <c r="H788" s="211"/>
    </row>
    <row r="789" spans="1:8" s="183" customFormat="1" ht="24" customHeight="1">
      <c r="A789" s="192">
        <v>145</v>
      </c>
      <c r="B789" s="193" t="s">
        <v>553</v>
      </c>
      <c r="C789" s="193" t="s">
        <v>571</v>
      </c>
      <c r="D789" s="193" t="s">
        <v>572</v>
      </c>
      <c r="E789" s="193" t="s">
        <v>155</v>
      </c>
      <c r="F789" s="194">
        <v>226.781</v>
      </c>
      <c r="G789" s="195"/>
      <c r="H789" s="196"/>
    </row>
    <row r="790" spans="1:8" s="183" customFormat="1" ht="24" customHeight="1">
      <c r="A790" s="197"/>
      <c r="B790" s="198"/>
      <c r="C790" s="198"/>
      <c r="D790" s="198" t="s">
        <v>1984</v>
      </c>
      <c r="E790" s="198"/>
      <c r="F790" s="199">
        <v>64.2906</v>
      </c>
      <c r="G790" s="200"/>
      <c r="H790" s="201"/>
    </row>
    <row r="791" spans="1:8" s="183" customFormat="1" ht="13.5" customHeight="1">
      <c r="A791" s="217"/>
      <c r="B791" s="218"/>
      <c r="C791" s="218"/>
      <c r="D791" s="218" t="s">
        <v>1985</v>
      </c>
      <c r="E791" s="218"/>
      <c r="F791" s="219">
        <v>3.09</v>
      </c>
      <c r="G791" s="220"/>
      <c r="H791" s="221"/>
    </row>
    <row r="792" spans="1:8" s="183" customFormat="1" ht="13.5" customHeight="1">
      <c r="A792" s="217"/>
      <c r="B792" s="218"/>
      <c r="C792" s="218"/>
      <c r="D792" s="218" t="s">
        <v>1986</v>
      </c>
      <c r="E792" s="218"/>
      <c r="F792" s="219">
        <v>11.844</v>
      </c>
      <c r="G792" s="220"/>
      <c r="H792" s="221"/>
    </row>
    <row r="793" spans="1:8" s="183" customFormat="1" ht="13.5" customHeight="1">
      <c r="A793" s="217"/>
      <c r="B793" s="218"/>
      <c r="C793" s="218"/>
      <c r="D793" s="218" t="s">
        <v>1987</v>
      </c>
      <c r="E793" s="218"/>
      <c r="F793" s="219">
        <v>4.4737</v>
      </c>
      <c r="G793" s="220"/>
      <c r="H793" s="221"/>
    </row>
    <row r="794" spans="1:8" s="183" customFormat="1" ht="13.5" customHeight="1">
      <c r="A794" s="217"/>
      <c r="B794" s="218"/>
      <c r="C794" s="218"/>
      <c r="D794" s="218" t="s">
        <v>1988</v>
      </c>
      <c r="E794" s="218"/>
      <c r="F794" s="219">
        <v>3.8038</v>
      </c>
      <c r="G794" s="220"/>
      <c r="H794" s="221"/>
    </row>
    <row r="795" spans="1:8" s="183" customFormat="1" ht="13.5" customHeight="1">
      <c r="A795" s="217"/>
      <c r="B795" s="218"/>
      <c r="C795" s="218"/>
      <c r="D795" s="218" t="s">
        <v>1989</v>
      </c>
      <c r="E795" s="218"/>
      <c r="F795" s="219">
        <v>4.3274</v>
      </c>
      <c r="G795" s="220"/>
      <c r="H795" s="221"/>
    </row>
    <row r="796" spans="1:8" s="183" customFormat="1" ht="13.5" customHeight="1">
      <c r="A796" s="217"/>
      <c r="B796" s="218"/>
      <c r="C796" s="218"/>
      <c r="D796" s="218" t="s">
        <v>1991</v>
      </c>
      <c r="E796" s="218"/>
      <c r="F796" s="219">
        <v>35.309</v>
      </c>
      <c r="G796" s="220"/>
      <c r="H796" s="221"/>
    </row>
    <row r="797" spans="1:8" s="183" customFormat="1" ht="13.5" customHeight="1">
      <c r="A797" s="217"/>
      <c r="B797" s="218"/>
      <c r="C797" s="218"/>
      <c r="D797" s="218" t="s">
        <v>1992</v>
      </c>
      <c r="E797" s="218"/>
      <c r="F797" s="219">
        <v>2.97</v>
      </c>
      <c r="G797" s="220"/>
      <c r="H797" s="221"/>
    </row>
    <row r="798" spans="1:8" s="183" customFormat="1" ht="24" customHeight="1">
      <c r="A798" s="217"/>
      <c r="B798" s="218"/>
      <c r="C798" s="218"/>
      <c r="D798" s="218" t="s">
        <v>1993</v>
      </c>
      <c r="E798" s="218"/>
      <c r="F798" s="219">
        <v>52.154</v>
      </c>
      <c r="G798" s="220"/>
      <c r="H798" s="221"/>
    </row>
    <row r="799" spans="1:8" s="183" customFormat="1" ht="13.5" customHeight="1">
      <c r="A799" s="217"/>
      <c r="B799" s="218"/>
      <c r="C799" s="218"/>
      <c r="D799" s="218" t="s">
        <v>1994</v>
      </c>
      <c r="E799" s="218"/>
      <c r="F799" s="219">
        <v>5.94</v>
      </c>
      <c r="G799" s="220"/>
      <c r="H799" s="221"/>
    </row>
    <row r="800" spans="1:8" s="183" customFormat="1" ht="13.5" customHeight="1">
      <c r="A800" s="217"/>
      <c r="B800" s="218"/>
      <c r="C800" s="218"/>
      <c r="D800" s="218" t="s">
        <v>1995</v>
      </c>
      <c r="E800" s="218"/>
      <c r="F800" s="219">
        <v>4.081</v>
      </c>
      <c r="G800" s="220"/>
      <c r="H800" s="221"/>
    </row>
    <row r="801" spans="1:8" s="183" customFormat="1" ht="13.5" customHeight="1">
      <c r="A801" s="217"/>
      <c r="B801" s="218"/>
      <c r="C801" s="218"/>
      <c r="D801" s="218" t="s">
        <v>1996</v>
      </c>
      <c r="E801" s="218"/>
      <c r="F801" s="219">
        <v>1.65154</v>
      </c>
      <c r="G801" s="220"/>
      <c r="H801" s="221"/>
    </row>
    <row r="802" spans="1:8" s="183" customFormat="1" ht="13.5" customHeight="1">
      <c r="A802" s="217"/>
      <c r="B802" s="218"/>
      <c r="C802" s="218"/>
      <c r="D802" s="218" t="s">
        <v>1997</v>
      </c>
      <c r="E802" s="218"/>
      <c r="F802" s="219">
        <v>35.17</v>
      </c>
      <c r="G802" s="220"/>
      <c r="H802" s="221"/>
    </row>
    <row r="803" spans="1:8" s="183" customFormat="1" ht="13.5" customHeight="1">
      <c r="A803" s="217"/>
      <c r="B803" s="218"/>
      <c r="C803" s="218"/>
      <c r="D803" s="218" t="s">
        <v>1992</v>
      </c>
      <c r="E803" s="218"/>
      <c r="F803" s="219">
        <v>2.97</v>
      </c>
      <c r="G803" s="220"/>
      <c r="H803" s="221"/>
    </row>
    <row r="804" spans="1:8" s="183" customFormat="1" ht="13.5" customHeight="1">
      <c r="A804" s="217"/>
      <c r="B804" s="218"/>
      <c r="C804" s="218"/>
      <c r="D804" s="218" t="s">
        <v>1998</v>
      </c>
      <c r="E804" s="218"/>
      <c r="F804" s="219">
        <v>-2.711</v>
      </c>
      <c r="G804" s="220"/>
      <c r="H804" s="221"/>
    </row>
    <row r="805" spans="1:8" s="183" customFormat="1" ht="13.5" customHeight="1">
      <c r="A805" s="202"/>
      <c r="B805" s="203"/>
      <c r="C805" s="203"/>
      <c r="D805" s="203" t="s">
        <v>1999</v>
      </c>
      <c r="E805" s="203"/>
      <c r="F805" s="204">
        <v>-2.5832</v>
      </c>
      <c r="G805" s="205"/>
      <c r="H805" s="206"/>
    </row>
    <row r="806" spans="1:8" s="183" customFormat="1" ht="13.5" customHeight="1">
      <c r="A806" s="207"/>
      <c r="B806" s="208"/>
      <c r="C806" s="208" t="s">
        <v>2055</v>
      </c>
      <c r="D806" s="208" t="s">
        <v>1519</v>
      </c>
      <c r="E806" s="208"/>
      <c r="F806" s="209">
        <v>226.78084</v>
      </c>
      <c r="G806" s="210"/>
      <c r="H806" s="211"/>
    </row>
    <row r="807" spans="1:8" s="183" customFormat="1" ht="24" customHeight="1">
      <c r="A807" s="237">
        <v>146</v>
      </c>
      <c r="B807" s="238" t="s">
        <v>1000</v>
      </c>
      <c r="C807" s="238" t="s">
        <v>574</v>
      </c>
      <c r="D807" s="238" t="s">
        <v>575</v>
      </c>
      <c r="E807" s="238" t="s">
        <v>155</v>
      </c>
      <c r="F807" s="239">
        <v>272.137</v>
      </c>
      <c r="G807" s="240"/>
      <c r="H807" s="241"/>
    </row>
    <row r="808" spans="1:8" s="183" customFormat="1" ht="13.5" customHeight="1">
      <c r="A808" s="222"/>
      <c r="B808" s="223"/>
      <c r="C808" s="223"/>
      <c r="D808" s="223" t="s">
        <v>2056</v>
      </c>
      <c r="E808" s="223"/>
      <c r="F808" s="224">
        <v>272.137008</v>
      </c>
      <c r="G808" s="225"/>
      <c r="H808" s="226"/>
    </row>
    <row r="809" spans="1:8" s="183" customFormat="1" ht="24" customHeight="1">
      <c r="A809" s="192">
        <v>147</v>
      </c>
      <c r="B809" s="193" t="s">
        <v>553</v>
      </c>
      <c r="C809" s="193" t="s">
        <v>577</v>
      </c>
      <c r="D809" s="193" t="s">
        <v>578</v>
      </c>
      <c r="E809" s="193" t="s">
        <v>155</v>
      </c>
      <c r="F809" s="194">
        <v>180.528</v>
      </c>
      <c r="G809" s="195"/>
      <c r="H809" s="196"/>
    </row>
    <row r="810" spans="1:8" s="183" customFormat="1" ht="13.5" customHeight="1">
      <c r="A810" s="197"/>
      <c r="B810" s="198"/>
      <c r="C810" s="198"/>
      <c r="D810" s="198" t="s">
        <v>2044</v>
      </c>
      <c r="E810" s="198"/>
      <c r="F810" s="199">
        <v>76.3</v>
      </c>
      <c r="G810" s="200"/>
      <c r="H810" s="201"/>
    </row>
    <row r="811" spans="1:8" s="183" customFormat="1" ht="13.5" customHeight="1">
      <c r="A811" s="202"/>
      <c r="B811" s="203"/>
      <c r="C811" s="203"/>
      <c r="D811" s="203" t="s">
        <v>2045</v>
      </c>
      <c r="E811" s="203"/>
      <c r="F811" s="204">
        <v>104.228</v>
      </c>
      <c r="G811" s="205"/>
      <c r="H811" s="206"/>
    </row>
    <row r="812" spans="1:8" s="183" customFormat="1" ht="13.5" customHeight="1">
      <c r="A812" s="252"/>
      <c r="B812" s="253"/>
      <c r="C812" s="253" t="s">
        <v>2057</v>
      </c>
      <c r="D812" s="253" t="s">
        <v>1656</v>
      </c>
      <c r="E812" s="253"/>
      <c r="F812" s="254">
        <v>180.528</v>
      </c>
      <c r="G812" s="255"/>
      <c r="H812" s="256"/>
    </row>
    <row r="813" spans="1:8" s="183" customFormat="1" ht="13.5" customHeight="1">
      <c r="A813" s="237">
        <v>148</v>
      </c>
      <c r="B813" s="238" t="s">
        <v>2058</v>
      </c>
      <c r="C813" s="238" t="s">
        <v>580</v>
      </c>
      <c r="D813" s="238" t="s">
        <v>2059</v>
      </c>
      <c r="E813" s="238" t="s">
        <v>155</v>
      </c>
      <c r="F813" s="239">
        <v>189.554</v>
      </c>
      <c r="G813" s="240"/>
      <c r="H813" s="241"/>
    </row>
    <row r="814" spans="1:8" s="183" customFormat="1" ht="13.5" customHeight="1">
      <c r="A814" s="222"/>
      <c r="B814" s="223"/>
      <c r="C814" s="223"/>
      <c r="D814" s="223" t="s">
        <v>2060</v>
      </c>
      <c r="E814" s="223"/>
      <c r="F814" s="224">
        <v>189.5544</v>
      </c>
      <c r="G814" s="225"/>
      <c r="H814" s="226"/>
    </row>
    <row r="815" spans="1:8" s="183" customFormat="1" ht="24" customHeight="1">
      <c r="A815" s="192">
        <v>149</v>
      </c>
      <c r="B815" s="193" t="s">
        <v>553</v>
      </c>
      <c r="C815" s="193" t="s">
        <v>583</v>
      </c>
      <c r="D815" s="193" t="s">
        <v>584</v>
      </c>
      <c r="E815" s="193" t="s">
        <v>155</v>
      </c>
      <c r="F815" s="194">
        <v>8.431</v>
      </c>
      <c r="G815" s="195"/>
      <c r="H815" s="196"/>
    </row>
    <row r="816" spans="1:8" s="183" customFormat="1" ht="13.5" customHeight="1">
      <c r="A816" s="197"/>
      <c r="B816" s="198"/>
      <c r="C816" s="198"/>
      <c r="D816" s="198" t="s">
        <v>2061</v>
      </c>
      <c r="E816" s="198"/>
      <c r="F816" s="199">
        <v>3.795</v>
      </c>
      <c r="G816" s="200"/>
      <c r="H816" s="201"/>
    </row>
    <row r="817" spans="1:8" s="183" customFormat="1" ht="13.5" customHeight="1">
      <c r="A817" s="217"/>
      <c r="B817" s="218"/>
      <c r="C817" s="218"/>
      <c r="D817" s="218" t="s">
        <v>2062</v>
      </c>
      <c r="E817" s="218"/>
      <c r="F817" s="219">
        <v>2.432</v>
      </c>
      <c r="G817" s="220"/>
      <c r="H817" s="221"/>
    </row>
    <row r="818" spans="1:8" s="183" customFormat="1" ht="13.5" customHeight="1">
      <c r="A818" s="202"/>
      <c r="B818" s="203"/>
      <c r="C818" s="203"/>
      <c r="D818" s="203" t="s">
        <v>2063</v>
      </c>
      <c r="E818" s="203"/>
      <c r="F818" s="204">
        <v>2.204</v>
      </c>
      <c r="G818" s="205"/>
      <c r="H818" s="206"/>
    </row>
    <row r="819" spans="1:8" s="183" customFormat="1" ht="13.5" customHeight="1">
      <c r="A819" s="207"/>
      <c r="B819" s="208"/>
      <c r="C819" s="208" t="s">
        <v>2064</v>
      </c>
      <c r="D819" s="208" t="s">
        <v>1519</v>
      </c>
      <c r="E819" s="208"/>
      <c r="F819" s="209">
        <v>8.431</v>
      </c>
      <c r="G819" s="210"/>
      <c r="H819" s="211"/>
    </row>
    <row r="820" spans="1:8" s="183" customFormat="1" ht="13.5" customHeight="1">
      <c r="A820" s="237">
        <v>150</v>
      </c>
      <c r="B820" s="238" t="s">
        <v>464</v>
      </c>
      <c r="C820" s="238" t="s">
        <v>586</v>
      </c>
      <c r="D820" s="238" t="s">
        <v>587</v>
      </c>
      <c r="E820" s="238" t="s">
        <v>140</v>
      </c>
      <c r="F820" s="239">
        <v>0.003</v>
      </c>
      <c r="G820" s="240"/>
      <c r="H820" s="241"/>
    </row>
    <row r="821" spans="1:8" s="183" customFormat="1" ht="13.5" customHeight="1">
      <c r="A821" s="222"/>
      <c r="B821" s="223"/>
      <c r="C821" s="223"/>
      <c r="D821" s="223" t="s">
        <v>2065</v>
      </c>
      <c r="E821" s="223"/>
      <c r="F821" s="224">
        <v>0.0025293</v>
      </c>
      <c r="G821" s="225"/>
      <c r="H821" s="226"/>
    </row>
    <row r="822" spans="1:8" s="183" customFormat="1" ht="13.5" customHeight="1">
      <c r="A822" s="192">
        <v>151</v>
      </c>
      <c r="B822" s="193" t="s">
        <v>553</v>
      </c>
      <c r="C822" s="193" t="s">
        <v>589</v>
      </c>
      <c r="D822" s="193" t="s">
        <v>590</v>
      </c>
      <c r="E822" s="193" t="s">
        <v>155</v>
      </c>
      <c r="F822" s="194">
        <v>8.431</v>
      </c>
      <c r="G822" s="195"/>
      <c r="H822" s="196"/>
    </row>
    <row r="823" spans="1:8" s="183" customFormat="1" ht="13.5" customHeight="1">
      <c r="A823" s="222"/>
      <c r="B823" s="223"/>
      <c r="C823" s="223"/>
      <c r="D823" s="223" t="s">
        <v>2064</v>
      </c>
      <c r="E823" s="223"/>
      <c r="F823" s="224">
        <v>8.431</v>
      </c>
      <c r="G823" s="225"/>
      <c r="H823" s="226"/>
    </row>
    <row r="824" spans="1:8" s="183" customFormat="1" ht="24" customHeight="1">
      <c r="A824" s="237">
        <v>152</v>
      </c>
      <c r="B824" s="238" t="s">
        <v>2042</v>
      </c>
      <c r="C824" s="238" t="s">
        <v>592</v>
      </c>
      <c r="D824" s="238" t="s">
        <v>593</v>
      </c>
      <c r="E824" s="238" t="s">
        <v>155</v>
      </c>
      <c r="F824" s="239">
        <v>10.117</v>
      </c>
      <c r="G824" s="240"/>
      <c r="H824" s="241"/>
    </row>
    <row r="825" spans="1:8" s="183" customFormat="1" ht="13.5" customHeight="1">
      <c r="A825" s="222"/>
      <c r="B825" s="223"/>
      <c r="C825" s="223"/>
      <c r="D825" s="223" t="s">
        <v>2066</v>
      </c>
      <c r="E825" s="223"/>
      <c r="F825" s="224">
        <v>10.1172</v>
      </c>
      <c r="G825" s="225"/>
      <c r="H825" s="226"/>
    </row>
    <row r="826" spans="1:8" s="183" customFormat="1" ht="13.5" customHeight="1">
      <c r="A826" s="192">
        <v>153</v>
      </c>
      <c r="B826" s="193" t="s">
        <v>553</v>
      </c>
      <c r="C826" s="193" t="s">
        <v>595</v>
      </c>
      <c r="D826" s="193" t="s">
        <v>596</v>
      </c>
      <c r="E826" s="193" t="s">
        <v>196</v>
      </c>
      <c r="F826" s="194">
        <v>97.67</v>
      </c>
      <c r="G826" s="195"/>
      <c r="H826" s="196"/>
    </row>
    <row r="827" spans="1:8" s="183" customFormat="1" ht="13.5" customHeight="1">
      <c r="A827" s="197"/>
      <c r="B827" s="198"/>
      <c r="C827" s="198"/>
      <c r="D827" s="198" t="s">
        <v>2067</v>
      </c>
      <c r="E827" s="198"/>
      <c r="F827" s="199">
        <v>37.61</v>
      </c>
      <c r="G827" s="200"/>
      <c r="H827" s="201"/>
    </row>
    <row r="828" spans="1:8" s="183" customFormat="1" ht="13.5" customHeight="1">
      <c r="A828" s="217"/>
      <c r="B828" s="218"/>
      <c r="C828" s="218"/>
      <c r="D828" s="218" t="s">
        <v>2068</v>
      </c>
      <c r="E828" s="218"/>
      <c r="F828" s="219">
        <v>15.8</v>
      </c>
      <c r="G828" s="220"/>
      <c r="H828" s="221"/>
    </row>
    <row r="829" spans="1:8" s="183" customFormat="1" ht="13.5" customHeight="1">
      <c r="A829" s="217"/>
      <c r="B829" s="218"/>
      <c r="C829" s="218"/>
      <c r="D829" s="218" t="s">
        <v>2069</v>
      </c>
      <c r="E829" s="218"/>
      <c r="F829" s="219">
        <v>28.56</v>
      </c>
      <c r="G829" s="220"/>
      <c r="H829" s="221"/>
    </row>
    <row r="830" spans="1:8" s="183" customFormat="1" ht="13.5" customHeight="1">
      <c r="A830" s="202"/>
      <c r="B830" s="203"/>
      <c r="C830" s="203"/>
      <c r="D830" s="203" t="s">
        <v>2070</v>
      </c>
      <c r="E830" s="203"/>
      <c r="F830" s="204">
        <v>15.7</v>
      </c>
      <c r="G830" s="205"/>
      <c r="H830" s="206"/>
    </row>
    <row r="831" spans="1:8" s="183" customFormat="1" ht="13.5" customHeight="1">
      <c r="A831" s="207"/>
      <c r="B831" s="208"/>
      <c r="C831" s="208"/>
      <c r="D831" s="208" t="s">
        <v>1519</v>
      </c>
      <c r="E831" s="208"/>
      <c r="F831" s="209">
        <v>97.67</v>
      </c>
      <c r="G831" s="210"/>
      <c r="H831" s="211"/>
    </row>
    <row r="832" spans="1:8" s="183" customFormat="1" ht="13.5" customHeight="1">
      <c r="A832" s="192">
        <v>154</v>
      </c>
      <c r="B832" s="193" t="s">
        <v>553</v>
      </c>
      <c r="C832" s="193" t="s">
        <v>598</v>
      </c>
      <c r="D832" s="193" t="s">
        <v>599</v>
      </c>
      <c r="E832" s="193" t="s">
        <v>183</v>
      </c>
      <c r="F832" s="194">
        <v>3628.493</v>
      </c>
      <c r="G832" s="195"/>
      <c r="H832" s="196"/>
    </row>
    <row r="833" spans="1:8" s="183" customFormat="1" ht="13.5" customHeight="1">
      <c r="A833" s="222"/>
      <c r="B833" s="223"/>
      <c r="C833" s="223"/>
      <c r="D833" s="223" t="s">
        <v>2071</v>
      </c>
      <c r="E833" s="223"/>
      <c r="F833" s="224">
        <v>3628.49344</v>
      </c>
      <c r="G833" s="225"/>
      <c r="H833" s="226"/>
    </row>
    <row r="834" spans="1:8" s="183" customFormat="1" ht="24" customHeight="1">
      <c r="A834" s="192">
        <v>155</v>
      </c>
      <c r="B834" s="193" t="s">
        <v>553</v>
      </c>
      <c r="C834" s="193" t="s">
        <v>601</v>
      </c>
      <c r="D834" s="193" t="s">
        <v>602</v>
      </c>
      <c r="E834" s="193" t="s">
        <v>48</v>
      </c>
      <c r="F834" s="194"/>
      <c r="G834" s="195"/>
      <c r="H834" s="196"/>
    </row>
    <row r="835" spans="1:8" s="183" customFormat="1" ht="21" customHeight="1">
      <c r="A835" s="188"/>
      <c r="B835" s="189"/>
      <c r="C835" s="189" t="s">
        <v>603</v>
      </c>
      <c r="D835" s="189" t="s">
        <v>604</v>
      </c>
      <c r="E835" s="189"/>
      <c r="F835" s="190"/>
      <c r="G835" s="191"/>
      <c r="H835" s="191"/>
    </row>
    <row r="836" spans="1:8" s="183" customFormat="1" ht="24" customHeight="1">
      <c r="A836" s="242">
        <v>156</v>
      </c>
      <c r="B836" s="243" t="s">
        <v>1628</v>
      </c>
      <c r="C836" s="243" t="s">
        <v>606</v>
      </c>
      <c r="D836" s="243" t="s">
        <v>607</v>
      </c>
      <c r="E836" s="243" t="s">
        <v>247</v>
      </c>
      <c r="F836" s="244">
        <v>1</v>
      </c>
      <c r="G836" s="245"/>
      <c r="H836" s="246"/>
    </row>
    <row r="837" spans="1:8" s="183" customFormat="1" ht="24" customHeight="1">
      <c r="A837" s="247">
        <v>157</v>
      </c>
      <c r="B837" s="248" t="s">
        <v>603</v>
      </c>
      <c r="C837" s="248" t="s">
        <v>609</v>
      </c>
      <c r="D837" s="248" t="s">
        <v>610</v>
      </c>
      <c r="E837" s="248" t="s">
        <v>155</v>
      </c>
      <c r="F837" s="249">
        <v>21.018</v>
      </c>
      <c r="G837" s="250"/>
      <c r="H837" s="251"/>
    </row>
    <row r="838" spans="1:8" s="183" customFormat="1" ht="13.5" customHeight="1">
      <c r="A838" s="222"/>
      <c r="B838" s="223"/>
      <c r="C838" s="223"/>
      <c r="D838" s="223" t="s">
        <v>2072</v>
      </c>
      <c r="E838" s="223"/>
      <c r="F838" s="224">
        <v>21.018</v>
      </c>
      <c r="G838" s="225"/>
      <c r="H838" s="226"/>
    </row>
    <row r="839" spans="1:8" s="183" customFormat="1" ht="24" customHeight="1">
      <c r="A839" s="237">
        <v>158</v>
      </c>
      <c r="B839" s="238" t="s">
        <v>2073</v>
      </c>
      <c r="C839" s="238" t="s">
        <v>612</v>
      </c>
      <c r="D839" s="238" t="s">
        <v>613</v>
      </c>
      <c r="E839" s="238" t="s">
        <v>155</v>
      </c>
      <c r="F839" s="239">
        <v>21.438</v>
      </c>
      <c r="G839" s="240"/>
      <c r="H839" s="241"/>
    </row>
    <row r="840" spans="1:8" s="183" customFormat="1" ht="13.5" customHeight="1">
      <c r="A840" s="222"/>
      <c r="B840" s="223"/>
      <c r="C840" s="223"/>
      <c r="D840" s="223" t="s">
        <v>2074</v>
      </c>
      <c r="E840" s="223"/>
      <c r="F840" s="224">
        <v>21.43836</v>
      </c>
      <c r="G840" s="225"/>
      <c r="H840" s="226"/>
    </row>
    <row r="841" spans="1:8" s="183" customFormat="1" ht="24" customHeight="1">
      <c r="A841" s="192">
        <v>159</v>
      </c>
      <c r="B841" s="193" t="s">
        <v>603</v>
      </c>
      <c r="C841" s="193" t="s">
        <v>615</v>
      </c>
      <c r="D841" s="193" t="s">
        <v>616</v>
      </c>
      <c r="E841" s="193" t="s">
        <v>155</v>
      </c>
      <c r="F841" s="194">
        <v>186.028</v>
      </c>
      <c r="G841" s="195"/>
      <c r="H841" s="196"/>
    </row>
    <row r="842" spans="1:8" s="183" customFormat="1" ht="13.5" customHeight="1">
      <c r="A842" s="197"/>
      <c r="B842" s="198"/>
      <c r="C842" s="198"/>
      <c r="D842" s="198" t="s">
        <v>2044</v>
      </c>
      <c r="E842" s="198"/>
      <c r="F842" s="199">
        <v>76.3</v>
      </c>
      <c r="G842" s="200"/>
      <c r="H842" s="201"/>
    </row>
    <row r="843" spans="1:8" s="183" customFormat="1" ht="13.5" customHeight="1">
      <c r="A843" s="217"/>
      <c r="B843" s="218"/>
      <c r="C843" s="218"/>
      <c r="D843" s="218" t="s">
        <v>2075</v>
      </c>
      <c r="E843" s="218"/>
      <c r="F843" s="219">
        <v>5.5</v>
      </c>
      <c r="G843" s="220"/>
      <c r="H843" s="221"/>
    </row>
    <row r="844" spans="1:8" s="183" customFormat="1" ht="13.5" customHeight="1">
      <c r="A844" s="202"/>
      <c r="B844" s="203"/>
      <c r="C844" s="203"/>
      <c r="D844" s="203" t="s">
        <v>2045</v>
      </c>
      <c r="E844" s="203"/>
      <c r="F844" s="204">
        <v>104.228</v>
      </c>
      <c r="G844" s="205"/>
      <c r="H844" s="206"/>
    </row>
    <row r="845" spans="1:8" s="183" customFormat="1" ht="13.5" customHeight="1">
      <c r="A845" s="207"/>
      <c r="B845" s="208"/>
      <c r="C845" s="208"/>
      <c r="D845" s="208" t="s">
        <v>1519</v>
      </c>
      <c r="E845" s="208"/>
      <c r="F845" s="209">
        <v>186.028</v>
      </c>
      <c r="G845" s="210"/>
      <c r="H845" s="211"/>
    </row>
    <row r="846" spans="1:8" s="183" customFormat="1" ht="13.5" customHeight="1">
      <c r="A846" s="237">
        <v>160</v>
      </c>
      <c r="B846" s="238" t="s">
        <v>1000</v>
      </c>
      <c r="C846" s="238" t="s">
        <v>618</v>
      </c>
      <c r="D846" s="238" t="s">
        <v>619</v>
      </c>
      <c r="E846" s="238" t="s">
        <v>155</v>
      </c>
      <c r="F846" s="239">
        <v>153.609</v>
      </c>
      <c r="G846" s="240"/>
      <c r="H846" s="241"/>
    </row>
    <row r="847" spans="1:8" s="183" customFormat="1" ht="13.5" customHeight="1">
      <c r="A847" s="197"/>
      <c r="B847" s="198"/>
      <c r="C847" s="198"/>
      <c r="D847" s="198" t="s">
        <v>2076</v>
      </c>
      <c r="E847" s="198"/>
      <c r="F847" s="199">
        <v>77.826</v>
      </c>
      <c r="G847" s="200"/>
      <c r="H847" s="201"/>
    </row>
    <row r="848" spans="1:8" s="183" customFormat="1" ht="13.5" customHeight="1">
      <c r="A848" s="202"/>
      <c r="B848" s="203"/>
      <c r="C848" s="203"/>
      <c r="D848" s="203" t="s">
        <v>2077</v>
      </c>
      <c r="E848" s="203"/>
      <c r="F848" s="204">
        <v>75.78294</v>
      </c>
      <c r="G848" s="205"/>
      <c r="H848" s="206"/>
    </row>
    <row r="849" spans="1:8" s="183" customFormat="1" ht="13.5" customHeight="1">
      <c r="A849" s="207"/>
      <c r="B849" s="208"/>
      <c r="C849" s="208"/>
      <c r="D849" s="208" t="s">
        <v>1519</v>
      </c>
      <c r="E849" s="208"/>
      <c r="F849" s="209">
        <v>153.60894</v>
      </c>
      <c r="G849" s="210"/>
      <c r="H849" s="211"/>
    </row>
    <row r="850" spans="1:8" s="183" customFormat="1" ht="13.5" customHeight="1">
      <c r="A850" s="237">
        <v>161</v>
      </c>
      <c r="B850" s="238" t="s">
        <v>1000</v>
      </c>
      <c r="C850" s="238" t="s">
        <v>621</v>
      </c>
      <c r="D850" s="238" t="s">
        <v>622</v>
      </c>
      <c r="E850" s="238" t="s">
        <v>155</v>
      </c>
      <c r="F850" s="239">
        <v>30.53</v>
      </c>
      <c r="G850" s="240"/>
      <c r="H850" s="241"/>
    </row>
    <row r="851" spans="1:8" s="183" customFormat="1" ht="24" customHeight="1">
      <c r="A851" s="222"/>
      <c r="B851" s="223"/>
      <c r="C851" s="223"/>
      <c r="D851" s="223" t="s">
        <v>2078</v>
      </c>
      <c r="E851" s="223"/>
      <c r="F851" s="224">
        <v>30.52962</v>
      </c>
      <c r="G851" s="225"/>
      <c r="H851" s="226"/>
    </row>
    <row r="852" spans="1:8" s="183" customFormat="1" ht="13.5" customHeight="1">
      <c r="A852" s="207"/>
      <c r="B852" s="208"/>
      <c r="C852" s="208" t="s">
        <v>2079</v>
      </c>
      <c r="D852" s="208" t="s">
        <v>1519</v>
      </c>
      <c r="E852" s="208"/>
      <c r="F852" s="209">
        <v>30.52962</v>
      </c>
      <c r="G852" s="210"/>
      <c r="H852" s="211"/>
    </row>
    <row r="853" spans="1:8" s="183" customFormat="1" ht="13.5" customHeight="1">
      <c r="A853" s="237">
        <v>162</v>
      </c>
      <c r="B853" s="238" t="s">
        <v>2073</v>
      </c>
      <c r="C853" s="238" t="s">
        <v>624</v>
      </c>
      <c r="D853" s="238" t="s">
        <v>625</v>
      </c>
      <c r="E853" s="238" t="s">
        <v>155</v>
      </c>
      <c r="F853" s="239">
        <v>5.638</v>
      </c>
      <c r="G853" s="240"/>
      <c r="H853" s="241"/>
    </row>
    <row r="854" spans="1:8" s="183" customFormat="1" ht="13.5" customHeight="1">
      <c r="A854" s="222"/>
      <c r="B854" s="223"/>
      <c r="C854" s="223"/>
      <c r="D854" s="223" t="s">
        <v>2080</v>
      </c>
      <c r="E854" s="223"/>
      <c r="F854" s="224">
        <v>5.6375</v>
      </c>
      <c r="G854" s="225"/>
      <c r="H854" s="226"/>
    </row>
    <row r="855" spans="1:8" s="183" customFormat="1" ht="24" customHeight="1">
      <c r="A855" s="192">
        <v>163</v>
      </c>
      <c r="B855" s="193" t="s">
        <v>603</v>
      </c>
      <c r="C855" s="193" t="s">
        <v>627</v>
      </c>
      <c r="D855" s="193" t="s">
        <v>628</v>
      </c>
      <c r="E855" s="193" t="s">
        <v>196</v>
      </c>
      <c r="F855" s="194">
        <v>230.32</v>
      </c>
      <c r="G855" s="195"/>
      <c r="H855" s="196"/>
    </row>
    <row r="856" spans="1:8" s="183" customFormat="1" ht="13.5" customHeight="1">
      <c r="A856" s="197"/>
      <c r="B856" s="198"/>
      <c r="C856" s="198"/>
      <c r="D856" s="198" t="s">
        <v>2081</v>
      </c>
      <c r="E856" s="198"/>
      <c r="F856" s="199">
        <v>34.85</v>
      </c>
      <c r="G856" s="200"/>
      <c r="H856" s="201"/>
    </row>
    <row r="857" spans="1:8" s="183" customFormat="1" ht="13.5" customHeight="1">
      <c r="A857" s="217"/>
      <c r="B857" s="218"/>
      <c r="C857" s="218"/>
      <c r="D857" s="218" t="s">
        <v>2068</v>
      </c>
      <c r="E857" s="218"/>
      <c r="F857" s="219">
        <v>15.8</v>
      </c>
      <c r="G857" s="220"/>
      <c r="H857" s="221"/>
    </row>
    <row r="858" spans="1:8" s="183" customFormat="1" ht="13.5" customHeight="1">
      <c r="A858" s="217"/>
      <c r="B858" s="218"/>
      <c r="C858" s="218"/>
      <c r="D858" s="218" t="s">
        <v>2082</v>
      </c>
      <c r="E858" s="218"/>
      <c r="F858" s="219">
        <v>22.6</v>
      </c>
      <c r="G858" s="220"/>
      <c r="H858" s="221"/>
    </row>
    <row r="859" spans="1:8" s="183" customFormat="1" ht="13.5" customHeight="1">
      <c r="A859" s="217"/>
      <c r="B859" s="218"/>
      <c r="C859" s="218"/>
      <c r="D859" s="218" t="s">
        <v>2070</v>
      </c>
      <c r="E859" s="218"/>
      <c r="F859" s="219">
        <v>15.7</v>
      </c>
      <c r="G859" s="220"/>
      <c r="H859" s="221"/>
    </row>
    <row r="860" spans="1:8" s="183" customFormat="1" ht="13.5" customHeight="1">
      <c r="A860" s="217"/>
      <c r="B860" s="218"/>
      <c r="C860" s="218"/>
      <c r="D860" s="218" t="s">
        <v>2083</v>
      </c>
      <c r="E860" s="218"/>
      <c r="F860" s="219">
        <v>10.33</v>
      </c>
      <c r="G860" s="220"/>
      <c r="H860" s="221"/>
    </row>
    <row r="861" spans="1:8" s="183" customFormat="1" ht="24" customHeight="1">
      <c r="A861" s="217"/>
      <c r="B861" s="218"/>
      <c r="C861" s="218"/>
      <c r="D861" s="218" t="s">
        <v>2084</v>
      </c>
      <c r="E861" s="218"/>
      <c r="F861" s="219">
        <v>41.59</v>
      </c>
      <c r="G861" s="220"/>
      <c r="H861" s="221"/>
    </row>
    <row r="862" spans="1:8" s="183" customFormat="1" ht="13.5" customHeight="1">
      <c r="A862" s="217"/>
      <c r="B862" s="218"/>
      <c r="C862" s="218"/>
      <c r="D862" s="218" t="s">
        <v>2085</v>
      </c>
      <c r="E862" s="218"/>
      <c r="F862" s="219">
        <v>9.78</v>
      </c>
      <c r="G862" s="220"/>
      <c r="H862" s="221"/>
    </row>
    <row r="863" spans="1:8" s="183" customFormat="1" ht="13.5" customHeight="1">
      <c r="A863" s="217"/>
      <c r="B863" s="218"/>
      <c r="C863" s="218"/>
      <c r="D863" s="218" t="s">
        <v>2086</v>
      </c>
      <c r="E863" s="218"/>
      <c r="F863" s="219">
        <v>5.96</v>
      </c>
      <c r="G863" s="220"/>
      <c r="H863" s="221"/>
    </row>
    <row r="864" spans="1:8" s="183" customFormat="1" ht="13.5" customHeight="1">
      <c r="A864" s="217"/>
      <c r="B864" s="218"/>
      <c r="C864" s="218"/>
      <c r="D864" s="218" t="s">
        <v>2087</v>
      </c>
      <c r="E864" s="218"/>
      <c r="F864" s="219">
        <v>5.28</v>
      </c>
      <c r="G864" s="220"/>
      <c r="H864" s="221"/>
    </row>
    <row r="865" spans="1:8" s="183" customFormat="1" ht="13.5" customHeight="1">
      <c r="A865" s="217"/>
      <c r="B865" s="218"/>
      <c r="C865" s="218"/>
      <c r="D865" s="218" t="s">
        <v>2088</v>
      </c>
      <c r="E865" s="218"/>
      <c r="F865" s="219">
        <v>4.2</v>
      </c>
      <c r="G865" s="220"/>
      <c r="H865" s="221"/>
    </row>
    <row r="866" spans="1:8" s="183" customFormat="1" ht="13.5" customHeight="1">
      <c r="A866" s="217"/>
      <c r="B866" s="218"/>
      <c r="C866" s="218"/>
      <c r="D866" s="218" t="s">
        <v>2089</v>
      </c>
      <c r="E866" s="218"/>
      <c r="F866" s="219">
        <v>12.46</v>
      </c>
      <c r="G866" s="220"/>
      <c r="H866" s="221"/>
    </row>
    <row r="867" spans="1:8" s="183" customFormat="1" ht="13.5" customHeight="1">
      <c r="A867" s="217"/>
      <c r="B867" s="218"/>
      <c r="C867" s="218"/>
      <c r="D867" s="218" t="s">
        <v>2090</v>
      </c>
      <c r="E867" s="218"/>
      <c r="F867" s="219">
        <v>8.33</v>
      </c>
      <c r="G867" s="220"/>
      <c r="H867" s="221"/>
    </row>
    <row r="868" spans="1:8" s="183" customFormat="1" ht="13.5" customHeight="1">
      <c r="A868" s="217"/>
      <c r="B868" s="218"/>
      <c r="C868" s="218"/>
      <c r="D868" s="218" t="s">
        <v>2091</v>
      </c>
      <c r="E868" s="218"/>
      <c r="F868" s="219">
        <v>4</v>
      </c>
      <c r="G868" s="220"/>
      <c r="H868" s="221"/>
    </row>
    <row r="869" spans="1:8" s="183" customFormat="1" ht="13.5" customHeight="1">
      <c r="A869" s="217"/>
      <c r="B869" s="218"/>
      <c r="C869" s="218"/>
      <c r="D869" s="218" t="s">
        <v>2092</v>
      </c>
      <c r="E869" s="218"/>
      <c r="F869" s="219">
        <v>6</v>
      </c>
      <c r="G869" s="220"/>
      <c r="H869" s="221"/>
    </row>
    <row r="870" spans="1:8" s="183" customFormat="1" ht="13.5" customHeight="1">
      <c r="A870" s="217"/>
      <c r="B870" s="218"/>
      <c r="C870" s="218"/>
      <c r="D870" s="218" t="s">
        <v>2093</v>
      </c>
      <c r="E870" s="218"/>
      <c r="F870" s="219">
        <v>5.46</v>
      </c>
      <c r="G870" s="220"/>
      <c r="H870" s="221"/>
    </row>
    <row r="871" spans="1:8" s="183" customFormat="1" ht="13.5" customHeight="1">
      <c r="A871" s="217"/>
      <c r="B871" s="218"/>
      <c r="C871" s="218"/>
      <c r="D871" s="218" t="s">
        <v>2094</v>
      </c>
      <c r="E871" s="218"/>
      <c r="F871" s="219">
        <v>4.6</v>
      </c>
      <c r="G871" s="220"/>
      <c r="H871" s="221"/>
    </row>
    <row r="872" spans="1:8" s="183" customFormat="1" ht="13.5" customHeight="1">
      <c r="A872" s="217"/>
      <c r="B872" s="218"/>
      <c r="C872" s="218"/>
      <c r="D872" s="218" t="s">
        <v>2095</v>
      </c>
      <c r="E872" s="218"/>
      <c r="F872" s="219">
        <v>4.6</v>
      </c>
      <c r="G872" s="220"/>
      <c r="H872" s="221"/>
    </row>
    <row r="873" spans="1:8" s="183" customFormat="1" ht="13.5" customHeight="1">
      <c r="A873" s="217"/>
      <c r="B873" s="218"/>
      <c r="C873" s="218"/>
      <c r="D873" s="218" t="s">
        <v>2096</v>
      </c>
      <c r="E873" s="218"/>
      <c r="F873" s="219">
        <v>10.81</v>
      </c>
      <c r="G873" s="220"/>
      <c r="H873" s="221"/>
    </row>
    <row r="874" spans="1:8" s="183" customFormat="1" ht="13.5" customHeight="1">
      <c r="A874" s="217"/>
      <c r="B874" s="218"/>
      <c r="C874" s="218"/>
      <c r="D874" s="218" t="s">
        <v>2097</v>
      </c>
      <c r="E874" s="218"/>
      <c r="F874" s="219">
        <v>4.97</v>
      </c>
      <c r="G874" s="220"/>
      <c r="H874" s="221"/>
    </row>
    <row r="875" spans="1:8" s="183" customFormat="1" ht="13.5" customHeight="1">
      <c r="A875" s="202"/>
      <c r="B875" s="203"/>
      <c r="C875" s="203"/>
      <c r="D875" s="203" t="s">
        <v>2098</v>
      </c>
      <c r="E875" s="203"/>
      <c r="F875" s="204">
        <v>3</v>
      </c>
      <c r="G875" s="205"/>
      <c r="H875" s="206"/>
    </row>
    <row r="876" spans="1:8" s="183" customFormat="1" ht="13.5" customHeight="1">
      <c r="A876" s="207"/>
      <c r="B876" s="208"/>
      <c r="C876" s="208" t="s">
        <v>2099</v>
      </c>
      <c r="D876" s="208" t="s">
        <v>1519</v>
      </c>
      <c r="E876" s="208"/>
      <c r="F876" s="209">
        <v>230.32</v>
      </c>
      <c r="G876" s="210"/>
      <c r="H876" s="211"/>
    </row>
    <row r="877" spans="1:8" s="183" customFormat="1" ht="24" customHeight="1">
      <c r="A877" s="237">
        <v>164</v>
      </c>
      <c r="B877" s="238" t="s">
        <v>2073</v>
      </c>
      <c r="C877" s="238" t="s">
        <v>630</v>
      </c>
      <c r="D877" s="238" t="s">
        <v>631</v>
      </c>
      <c r="E877" s="238" t="s">
        <v>196</v>
      </c>
      <c r="F877" s="239">
        <v>234.926</v>
      </c>
      <c r="G877" s="240"/>
      <c r="H877" s="241"/>
    </row>
    <row r="878" spans="1:8" s="183" customFormat="1" ht="13.5" customHeight="1">
      <c r="A878" s="222"/>
      <c r="B878" s="223"/>
      <c r="C878" s="223"/>
      <c r="D878" s="223" t="s">
        <v>2100</v>
      </c>
      <c r="E878" s="223"/>
      <c r="F878" s="224">
        <v>234.9264</v>
      </c>
      <c r="G878" s="225"/>
      <c r="H878" s="226"/>
    </row>
    <row r="879" spans="1:8" s="183" customFormat="1" ht="24" customHeight="1">
      <c r="A879" s="192">
        <v>165</v>
      </c>
      <c r="B879" s="193" t="s">
        <v>603</v>
      </c>
      <c r="C879" s="193" t="s">
        <v>633</v>
      </c>
      <c r="D879" s="193" t="s">
        <v>634</v>
      </c>
      <c r="E879" s="193" t="s">
        <v>155</v>
      </c>
      <c r="F879" s="194">
        <v>22.035</v>
      </c>
      <c r="G879" s="195"/>
      <c r="H879" s="196"/>
    </row>
    <row r="880" spans="1:8" s="183" customFormat="1" ht="13.5" customHeight="1">
      <c r="A880" s="222"/>
      <c r="B880" s="223"/>
      <c r="C880" s="223"/>
      <c r="D880" s="223" t="s">
        <v>2101</v>
      </c>
      <c r="E880" s="223"/>
      <c r="F880" s="224">
        <v>22.035</v>
      </c>
      <c r="G880" s="225"/>
      <c r="H880" s="226"/>
    </row>
    <row r="881" spans="1:8" s="183" customFormat="1" ht="24" customHeight="1">
      <c r="A881" s="237">
        <v>166</v>
      </c>
      <c r="B881" s="238" t="s">
        <v>2073</v>
      </c>
      <c r="C881" s="238" t="s">
        <v>636</v>
      </c>
      <c r="D881" s="238" t="s">
        <v>637</v>
      </c>
      <c r="E881" s="238" t="s">
        <v>155</v>
      </c>
      <c r="F881" s="239">
        <v>22.476</v>
      </c>
      <c r="G881" s="240"/>
      <c r="H881" s="241"/>
    </row>
    <row r="882" spans="1:8" s="183" customFormat="1" ht="13.5" customHeight="1">
      <c r="A882" s="222"/>
      <c r="B882" s="223"/>
      <c r="C882" s="223"/>
      <c r="D882" s="223" t="s">
        <v>2102</v>
      </c>
      <c r="E882" s="223"/>
      <c r="F882" s="224">
        <v>22.4757</v>
      </c>
      <c r="G882" s="225"/>
      <c r="H882" s="226"/>
    </row>
    <row r="883" spans="1:8" s="183" customFormat="1" ht="24" customHeight="1">
      <c r="A883" s="192">
        <v>167</v>
      </c>
      <c r="B883" s="193" t="s">
        <v>603</v>
      </c>
      <c r="C883" s="193" t="s">
        <v>639</v>
      </c>
      <c r="D883" s="193" t="s">
        <v>640</v>
      </c>
      <c r="E883" s="193" t="s">
        <v>155</v>
      </c>
      <c r="F883" s="194">
        <v>22.035</v>
      </c>
      <c r="G883" s="195"/>
      <c r="H883" s="196"/>
    </row>
    <row r="884" spans="1:8" s="183" customFormat="1" ht="13.5" customHeight="1">
      <c r="A884" s="222"/>
      <c r="B884" s="223"/>
      <c r="C884" s="223"/>
      <c r="D884" s="223" t="s">
        <v>2101</v>
      </c>
      <c r="E884" s="223"/>
      <c r="F884" s="224">
        <v>22.035</v>
      </c>
      <c r="G884" s="225"/>
      <c r="H884" s="226"/>
    </row>
    <row r="885" spans="1:8" s="183" customFormat="1" ht="24" customHeight="1">
      <c r="A885" s="237">
        <v>168</v>
      </c>
      <c r="B885" s="238" t="s">
        <v>2073</v>
      </c>
      <c r="C885" s="238" t="s">
        <v>642</v>
      </c>
      <c r="D885" s="238" t="s">
        <v>643</v>
      </c>
      <c r="E885" s="238" t="s">
        <v>155</v>
      </c>
      <c r="F885" s="239">
        <v>22.476</v>
      </c>
      <c r="G885" s="240"/>
      <c r="H885" s="241"/>
    </row>
    <row r="886" spans="1:8" s="183" customFormat="1" ht="13.5" customHeight="1">
      <c r="A886" s="222"/>
      <c r="B886" s="223"/>
      <c r="C886" s="223"/>
      <c r="D886" s="223" t="s">
        <v>2102</v>
      </c>
      <c r="E886" s="223"/>
      <c r="F886" s="224">
        <v>22.4757</v>
      </c>
      <c r="G886" s="225"/>
      <c r="H886" s="226"/>
    </row>
    <row r="887" spans="1:8" s="183" customFormat="1" ht="24" customHeight="1">
      <c r="A887" s="192">
        <v>169</v>
      </c>
      <c r="B887" s="193" t="s">
        <v>603</v>
      </c>
      <c r="C887" s="193" t="s">
        <v>645</v>
      </c>
      <c r="D887" s="193" t="s">
        <v>646</v>
      </c>
      <c r="E887" s="193" t="s">
        <v>155</v>
      </c>
      <c r="F887" s="194">
        <v>286.746</v>
      </c>
      <c r="G887" s="195"/>
      <c r="H887" s="196"/>
    </row>
    <row r="888" spans="1:8" s="183" customFormat="1" ht="13.5" customHeight="1">
      <c r="A888" s="197"/>
      <c r="B888" s="198"/>
      <c r="C888" s="198"/>
      <c r="D888" s="198" t="s">
        <v>2103</v>
      </c>
      <c r="E888" s="198"/>
      <c r="F888" s="199">
        <v>119.818</v>
      </c>
      <c r="G888" s="200"/>
      <c r="H888" s="201"/>
    </row>
    <row r="889" spans="1:8" s="183" customFormat="1" ht="13.5" customHeight="1">
      <c r="A889" s="202"/>
      <c r="B889" s="203"/>
      <c r="C889" s="203"/>
      <c r="D889" s="203" t="s">
        <v>2104</v>
      </c>
      <c r="E889" s="203"/>
      <c r="F889" s="204">
        <v>166.928</v>
      </c>
      <c r="G889" s="205"/>
      <c r="H889" s="206"/>
    </row>
    <row r="890" spans="1:8" s="183" customFormat="1" ht="13.5" customHeight="1">
      <c r="A890" s="207"/>
      <c r="B890" s="208"/>
      <c r="C890" s="208"/>
      <c r="D890" s="208" t="s">
        <v>1519</v>
      </c>
      <c r="E890" s="208"/>
      <c r="F890" s="209">
        <v>286.746</v>
      </c>
      <c r="G890" s="210"/>
      <c r="H890" s="211"/>
    </row>
    <row r="891" spans="1:8" s="183" customFormat="1" ht="24" customHeight="1">
      <c r="A891" s="192">
        <v>170</v>
      </c>
      <c r="B891" s="193" t="s">
        <v>603</v>
      </c>
      <c r="C891" s="193" t="s">
        <v>648</v>
      </c>
      <c r="D891" s="193" t="s">
        <v>649</v>
      </c>
      <c r="E891" s="193" t="s">
        <v>155</v>
      </c>
      <c r="F891" s="194">
        <v>23.55</v>
      </c>
      <c r="G891" s="195"/>
      <c r="H891" s="196"/>
    </row>
    <row r="892" spans="1:8" s="183" customFormat="1" ht="13.5" customHeight="1">
      <c r="A892" s="222"/>
      <c r="B892" s="223"/>
      <c r="C892" s="223"/>
      <c r="D892" s="223" t="s">
        <v>2105</v>
      </c>
      <c r="E892" s="223"/>
      <c r="F892" s="224">
        <v>23.55</v>
      </c>
      <c r="G892" s="225"/>
      <c r="H892" s="226"/>
    </row>
    <row r="893" spans="1:8" s="183" customFormat="1" ht="13.5" customHeight="1">
      <c r="A893" s="207"/>
      <c r="B893" s="208"/>
      <c r="C893" s="208" t="s">
        <v>2106</v>
      </c>
      <c r="D893" s="208" t="s">
        <v>1519</v>
      </c>
      <c r="E893" s="208"/>
      <c r="F893" s="209">
        <v>23.55</v>
      </c>
      <c r="G893" s="210"/>
      <c r="H893" s="211"/>
    </row>
    <row r="894" spans="1:8" s="183" customFormat="1" ht="13.5" customHeight="1">
      <c r="A894" s="237">
        <v>171</v>
      </c>
      <c r="B894" s="238" t="s">
        <v>2073</v>
      </c>
      <c r="C894" s="238" t="s">
        <v>651</v>
      </c>
      <c r="D894" s="238" t="s">
        <v>652</v>
      </c>
      <c r="E894" s="238" t="s">
        <v>155</v>
      </c>
      <c r="F894" s="239">
        <v>24.021</v>
      </c>
      <c r="G894" s="240"/>
      <c r="H894" s="241"/>
    </row>
    <row r="895" spans="1:8" s="183" customFormat="1" ht="13.5" customHeight="1">
      <c r="A895" s="222"/>
      <c r="B895" s="223"/>
      <c r="C895" s="223"/>
      <c r="D895" s="223" t="s">
        <v>2107</v>
      </c>
      <c r="E895" s="223"/>
      <c r="F895" s="224">
        <v>24.021</v>
      </c>
      <c r="G895" s="225"/>
      <c r="H895" s="226"/>
    </row>
    <row r="896" spans="1:8" s="183" customFormat="1" ht="24" customHeight="1">
      <c r="A896" s="192">
        <v>172</v>
      </c>
      <c r="B896" s="193" t="s">
        <v>603</v>
      </c>
      <c r="C896" s="193" t="s">
        <v>654</v>
      </c>
      <c r="D896" s="193" t="s">
        <v>655</v>
      </c>
      <c r="E896" s="193" t="s">
        <v>48</v>
      </c>
      <c r="F896" s="194"/>
      <c r="G896" s="195"/>
      <c r="H896" s="196"/>
    </row>
    <row r="897" spans="1:8" s="183" customFormat="1" ht="21" customHeight="1">
      <c r="A897" s="188"/>
      <c r="B897" s="189"/>
      <c r="C897" s="189" t="s">
        <v>656</v>
      </c>
      <c r="D897" s="189" t="s">
        <v>2108</v>
      </c>
      <c r="E897" s="189"/>
      <c r="F897" s="190"/>
      <c r="G897" s="191"/>
      <c r="H897" s="191"/>
    </row>
    <row r="898" spans="1:8" s="183" customFormat="1" ht="24" customHeight="1">
      <c r="A898" s="192">
        <v>173</v>
      </c>
      <c r="B898" s="193" t="s">
        <v>1628</v>
      </c>
      <c r="C898" s="193" t="s">
        <v>659</v>
      </c>
      <c r="D898" s="193" t="s">
        <v>660</v>
      </c>
      <c r="E898" s="193" t="s">
        <v>247</v>
      </c>
      <c r="F898" s="194">
        <v>1</v>
      </c>
      <c r="G898" s="195"/>
      <c r="H898" s="196"/>
    </row>
    <row r="899" spans="1:8" s="183" customFormat="1" ht="21" customHeight="1">
      <c r="A899" s="188"/>
      <c r="B899" s="189"/>
      <c r="C899" s="189" t="s">
        <v>661</v>
      </c>
      <c r="D899" s="189" t="s">
        <v>662</v>
      </c>
      <c r="E899" s="189"/>
      <c r="F899" s="190"/>
      <c r="G899" s="191"/>
      <c r="H899" s="191"/>
    </row>
    <row r="900" spans="1:8" s="183" customFormat="1" ht="24" customHeight="1">
      <c r="A900" s="242">
        <v>174</v>
      </c>
      <c r="B900" s="243" t="s">
        <v>656</v>
      </c>
      <c r="C900" s="243" t="s">
        <v>664</v>
      </c>
      <c r="D900" s="243" t="s">
        <v>665</v>
      </c>
      <c r="E900" s="243" t="s">
        <v>666</v>
      </c>
      <c r="F900" s="244">
        <v>2</v>
      </c>
      <c r="G900" s="245"/>
      <c r="H900" s="246"/>
    </row>
    <row r="901" spans="1:8" s="183" customFormat="1" ht="34.5" customHeight="1">
      <c r="A901" s="257">
        <v>175</v>
      </c>
      <c r="B901" s="258" t="s">
        <v>656</v>
      </c>
      <c r="C901" s="258" t="s">
        <v>668</v>
      </c>
      <c r="D901" s="258" t="s">
        <v>669</v>
      </c>
      <c r="E901" s="258" t="s">
        <v>666</v>
      </c>
      <c r="F901" s="259">
        <v>2</v>
      </c>
      <c r="G901" s="260"/>
      <c r="H901" s="261"/>
    </row>
    <row r="902" spans="1:8" s="183" customFormat="1" ht="13.5" customHeight="1">
      <c r="A902" s="247">
        <v>176</v>
      </c>
      <c r="B902" s="248" t="s">
        <v>656</v>
      </c>
      <c r="C902" s="248" t="s">
        <v>671</v>
      </c>
      <c r="D902" s="248" t="s">
        <v>672</v>
      </c>
      <c r="E902" s="248" t="s">
        <v>183</v>
      </c>
      <c r="F902" s="249">
        <v>6</v>
      </c>
      <c r="G902" s="250"/>
      <c r="H902" s="251"/>
    </row>
    <row r="903" spans="1:8" s="183" customFormat="1" ht="21" customHeight="1">
      <c r="A903" s="188"/>
      <c r="B903" s="189"/>
      <c r="C903" s="189" t="s">
        <v>673</v>
      </c>
      <c r="D903" s="189" t="s">
        <v>674</v>
      </c>
      <c r="E903" s="189"/>
      <c r="F903" s="190"/>
      <c r="G903" s="191"/>
      <c r="H903" s="191"/>
    </row>
    <row r="904" spans="1:8" s="183" customFormat="1" ht="24" customHeight="1">
      <c r="A904" s="192">
        <v>177</v>
      </c>
      <c r="B904" s="193" t="s">
        <v>1628</v>
      </c>
      <c r="C904" s="193" t="s">
        <v>676</v>
      </c>
      <c r="D904" s="193" t="s">
        <v>677</v>
      </c>
      <c r="E904" s="193" t="s">
        <v>247</v>
      </c>
      <c r="F904" s="194">
        <v>1</v>
      </c>
      <c r="G904" s="195"/>
      <c r="H904" s="196"/>
    </row>
    <row r="905" spans="1:8" s="183" customFormat="1" ht="21" customHeight="1">
      <c r="A905" s="188"/>
      <c r="B905" s="189"/>
      <c r="C905" s="189" t="s">
        <v>678</v>
      </c>
      <c r="D905" s="189" t="s">
        <v>679</v>
      </c>
      <c r="E905" s="189"/>
      <c r="F905" s="190"/>
      <c r="G905" s="191"/>
      <c r="H905" s="191"/>
    </row>
    <row r="906" spans="1:8" s="183" customFormat="1" ht="24" customHeight="1">
      <c r="A906" s="192">
        <v>178</v>
      </c>
      <c r="B906" s="193" t="s">
        <v>678</v>
      </c>
      <c r="C906" s="193" t="s">
        <v>681</v>
      </c>
      <c r="D906" s="193" t="s">
        <v>682</v>
      </c>
      <c r="E906" s="193" t="s">
        <v>115</v>
      </c>
      <c r="F906" s="194">
        <v>8.701</v>
      </c>
      <c r="G906" s="195"/>
      <c r="H906" s="196"/>
    </row>
    <row r="907" spans="1:8" s="183" customFormat="1" ht="13.5" customHeight="1">
      <c r="A907" s="197"/>
      <c r="B907" s="198"/>
      <c r="C907" s="198"/>
      <c r="D907" s="198" t="s">
        <v>2109</v>
      </c>
      <c r="E907" s="198"/>
      <c r="F907" s="199">
        <v>7.862</v>
      </c>
      <c r="G907" s="200"/>
      <c r="H907" s="201"/>
    </row>
    <row r="908" spans="1:8" s="183" customFormat="1" ht="13.5" customHeight="1">
      <c r="A908" s="202"/>
      <c r="B908" s="203"/>
      <c r="C908" s="203"/>
      <c r="D908" s="203" t="s">
        <v>2110</v>
      </c>
      <c r="E908" s="203"/>
      <c r="F908" s="204">
        <v>0.838613333333333</v>
      </c>
      <c r="G908" s="205"/>
      <c r="H908" s="206"/>
    </row>
    <row r="909" spans="1:8" s="183" customFormat="1" ht="13.5" customHeight="1">
      <c r="A909" s="207"/>
      <c r="B909" s="208"/>
      <c r="C909" s="208"/>
      <c r="D909" s="208" t="s">
        <v>1519</v>
      </c>
      <c r="E909" s="208"/>
      <c r="F909" s="209">
        <v>8.70061333333333</v>
      </c>
      <c r="G909" s="210"/>
      <c r="H909" s="211"/>
    </row>
    <row r="910" spans="1:8" s="183" customFormat="1" ht="24" customHeight="1">
      <c r="A910" s="192">
        <v>179</v>
      </c>
      <c r="B910" s="193" t="s">
        <v>678</v>
      </c>
      <c r="C910" s="193" t="s">
        <v>684</v>
      </c>
      <c r="D910" s="193" t="s">
        <v>685</v>
      </c>
      <c r="E910" s="193" t="s">
        <v>196</v>
      </c>
      <c r="F910" s="194">
        <v>22</v>
      </c>
      <c r="G910" s="195"/>
      <c r="H910" s="196"/>
    </row>
    <row r="911" spans="1:8" s="183" customFormat="1" ht="13.5" customHeight="1">
      <c r="A911" s="197"/>
      <c r="B911" s="198"/>
      <c r="C911" s="198"/>
      <c r="D911" s="198" t="s">
        <v>2111</v>
      </c>
      <c r="E911" s="198"/>
      <c r="F911" s="199">
        <v>10</v>
      </c>
      <c r="G911" s="200"/>
      <c r="H911" s="201"/>
    </row>
    <row r="912" spans="1:8" s="183" customFormat="1" ht="13.5" customHeight="1">
      <c r="A912" s="202"/>
      <c r="B912" s="203"/>
      <c r="C912" s="203"/>
      <c r="D912" s="203" t="s">
        <v>2112</v>
      </c>
      <c r="E912" s="203"/>
      <c r="F912" s="204">
        <v>12</v>
      </c>
      <c r="G912" s="205"/>
      <c r="H912" s="206"/>
    </row>
    <row r="913" spans="1:8" s="183" customFormat="1" ht="13.5" customHeight="1">
      <c r="A913" s="207"/>
      <c r="B913" s="208"/>
      <c r="C913" s="208"/>
      <c r="D913" s="208" t="s">
        <v>1519</v>
      </c>
      <c r="E913" s="208"/>
      <c r="F913" s="209">
        <v>22</v>
      </c>
      <c r="G913" s="210"/>
      <c r="H913" s="211"/>
    </row>
    <row r="914" spans="1:8" s="183" customFormat="1" ht="24" customHeight="1">
      <c r="A914" s="192">
        <v>180</v>
      </c>
      <c r="B914" s="193" t="s">
        <v>678</v>
      </c>
      <c r="C914" s="193" t="s">
        <v>687</v>
      </c>
      <c r="D914" s="193" t="s">
        <v>688</v>
      </c>
      <c r="E914" s="193" t="s">
        <v>196</v>
      </c>
      <c r="F914" s="194">
        <v>46</v>
      </c>
      <c r="G914" s="195"/>
      <c r="H914" s="196"/>
    </row>
    <row r="915" spans="1:8" s="183" customFormat="1" ht="13.5" customHeight="1">
      <c r="A915" s="197"/>
      <c r="B915" s="198"/>
      <c r="C915" s="198"/>
      <c r="D915" s="198" t="s">
        <v>2111</v>
      </c>
      <c r="E915" s="198"/>
      <c r="F915" s="199">
        <v>10</v>
      </c>
      <c r="G915" s="200"/>
      <c r="H915" s="201"/>
    </row>
    <row r="916" spans="1:8" s="183" customFormat="1" ht="13.5" customHeight="1">
      <c r="A916" s="202"/>
      <c r="B916" s="203"/>
      <c r="C916" s="203"/>
      <c r="D916" s="203" t="s">
        <v>2113</v>
      </c>
      <c r="E916" s="203"/>
      <c r="F916" s="204">
        <v>36</v>
      </c>
      <c r="G916" s="205"/>
      <c r="H916" s="206"/>
    </row>
    <row r="917" spans="1:8" s="183" customFormat="1" ht="13.5" customHeight="1">
      <c r="A917" s="207"/>
      <c r="B917" s="208"/>
      <c r="C917" s="208"/>
      <c r="D917" s="208" t="s">
        <v>1519</v>
      </c>
      <c r="E917" s="208"/>
      <c r="F917" s="209">
        <v>46</v>
      </c>
      <c r="G917" s="210"/>
      <c r="H917" s="211"/>
    </row>
    <row r="918" spans="1:8" s="183" customFormat="1" ht="24" customHeight="1">
      <c r="A918" s="192">
        <v>181</v>
      </c>
      <c r="B918" s="193" t="s">
        <v>678</v>
      </c>
      <c r="C918" s="193" t="s">
        <v>690</v>
      </c>
      <c r="D918" s="193" t="s">
        <v>691</v>
      </c>
      <c r="E918" s="193" t="s">
        <v>155</v>
      </c>
      <c r="F918" s="194">
        <v>314.48</v>
      </c>
      <c r="G918" s="195"/>
      <c r="H918" s="196"/>
    </row>
    <row r="919" spans="1:8" s="183" customFormat="1" ht="13.5" customHeight="1">
      <c r="A919" s="222"/>
      <c r="B919" s="223"/>
      <c r="C919" s="223"/>
      <c r="D919" s="223" t="s">
        <v>2114</v>
      </c>
      <c r="E919" s="223"/>
      <c r="F919" s="224">
        <v>314.48</v>
      </c>
      <c r="G919" s="225"/>
      <c r="H919" s="226"/>
    </row>
    <row r="920" spans="1:8" s="183" customFormat="1" ht="13.5" customHeight="1">
      <c r="A920" s="237">
        <v>182</v>
      </c>
      <c r="B920" s="238" t="s">
        <v>2115</v>
      </c>
      <c r="C920" s="238" t="s">
        <v>693</v>
      </c>
      <c r="D920" s="238" t="s">
        <v>694</v>
      </c>
      <c r="E920" s="238" t="s">
        <v>115</v>
      </c>
      <c r="F920" s="239">
        <v>8.648</v>
      </c>
      <c r="G920" s="240"/>
      <c r="H920" s="241"/>
    </row>
    <row r="921" spans="1:8" s="183" customFormat="1" ht="13.5" customHeight="1">
      <c r="A921" s="222"/>
      <c r="B921" s="223"/>
      <c r="C921" s="223"/>
      <c r="D921" s="223" t="s">
        <v>2116</v>
      </c>
      <c r="E921" s="223"/>
      <c r="F921" s="224">
        <v>8.6482</v>
      </c>
      <c r="G921" s="225"/>
      <c r="H921" s="226"/>
    </row>
    <row r="922" spans="1:8" s="183" customFormat="1" ht="24" customHeight="1">
      <c r="A922" s="192">
        <v>183</v>
      </c>
      <c r="B922" s="193" t="s">
        <v>678</v>
      </c>
      <c r="C922" s="193" t="s">
        <v>696</v>
      </c>
      <c r="D922" s="193" t="s">
        <v>697</v>
      </c>
      <c r="E922" s="193" t="s">
        <v>196</v>
      </c>
      <c r="F922" s="194">
        <v>349.422</v>
      </c>
      <c r="G922" s="195"/>
      <c r="H922" s="196"/>
    </row>
    <row r="923" spans="1:8" s="183" customFormat="1" ht="13.5" customHeight="1">
      <c r="A923" s="222"/>
      <c r="B923" s="223"/>
      <c r="C923" s="223"/>
      <c r="D923" s="223" t="s">
        <v>2117</v>
      </c>
      <c r="E923" s="223"/>
      <c r="F923" s="224">
        <v>349.422222222222</v>
      </c>
      <c r="G923" s="225"/>
      <c r="H923" s="226"/>
    </row>
    <row r="924" spans="1:8" s="183" customFormat="1" ht="13.5" customHeight="1">
      <c r="A924" s="237">
        <v>184</v>
      </c>
      <c r="B924" s="238" t="s">
        <v>2115</v>
      </c>
      <c r="C924" s="238" t="s">
        <v>699</v>
      </c>
      <c r="D924" s="238" t="s">
        <v>700</v>
      </c>
      <c r="E924" s="238" t="s">
        <v>115</v>
      </c>
      <c r="F924" s="239">
        <v>0.922</v>
      </c>
      <c r="G924" s="240"/>
      <c r="H924" s="241"/>
    </row>
    <row r="925" spans="1:8" s="183" customFormat="1" ht="13.5" customHeight="1">
      <c r="A925" s="222"/>
      <c r="B925" s="223"/>
      <c r="C925" s="223"/>
      <c r="D925" s="223" t="s">
        <v>2118</v>
      </c>
      <c r="E925" s="223"/>
      <c r="F925" s="224">
        <v>0.922474666666667</v>
      </c>
      <c r="G925" s="225"/>
      <c r="H925" s="226"/>
    </row>
    <row r="926" spans="1:8" s="183" customFormat="1" ht="24" customHeight="1">
      <c r="A926" s="192">
        <v>185</v>
      </c>
      <c r="B926" s="193" t="s">
        <v>678</v>
      </c>
      <c r="C926" s="193" t="s">
        <v>702</v>
      </c>
      <c r="D926" s="193" t="s">
        <v>703</v>
      </c>
      <c r="E926" s="193" t="s">
        <v>115</v>
      </c>
      <c r="F926" s="194">
        <v>9.264</v>
      </c>
      <c r="G926" s="195"/>
      <c r="H926" s="196"/>
    </row>
    <row r="927" spans="1:8" s="183" customFormat="1" ht="13.5" customHeight="1">
      <c r="A927" s="197"/>
      <c r="B927" s="198"/>
      <c r="C927" s="198"/>
      <c r="D927" s="198" t="s">
        <v>2109</v>
      </c>
      <c r="E927" s="198"/>
      <c r="F927" s="199">
        <v>7.862</v>
      </c>
      <c r="G927" s="200"/>
      <c r="H927" s="201"/>
    </row>
    <row r="928" spans="1:8" s="183" customFormat="1" ht="13.5" customHeight="1">
      <c r="A928" s="217"/>
      <c r="B928" s="218"/>
      <c r="C928" s="218"/>
      <c r="D928" s="218" t="s">
        <v>2110</v>
      </c>
      <c r="E928" s="218"/>
      <c r="F928" s="219">
        <v>0.838613333333333</v>
      </c>
      <c r="G928" s="220"/>
      <c r="H928" s="221"/>
    </row>
    <row r="929" spans="1:8" s="183" customFormat="1" ht="13.5" customHeight="1">
      <c r="A929" s="202"/>
      <c r="B929" s="203"/>
      <c r="C929" s="203"/>
      <c r="D929" s="203" t="s">
        <v>2119</v>
      </c>
      <c r="E929" s="203"/>
      <c r="F929" s="204">
        <v>0.5634</v>
      </c>
      <c r="G929" s="205"/>
      <c r="H929" s="206"/>
    </row>
    <row r="930" spans="1:8" s="183" customFormat="1" ht="13.5" customHeight="1">
      <c r="A930" s="207"/>
      <c r="B930" s="208"/>
      <c r="C930" s="208"/>
      <c r="D930" s="208" t="s">
        <v>1519</v>
      </c>
      <c r="E930" s="208"/>
      <c r="F930" s="209">
        <v>9.26401333333333</v>
      </c>
      <c r="G930" s="210"/>
      <c r="H930" s="211"/>
    </row>
    <row r="931" spans="1:8" s="183" customFormat="1" ht="13.5" customHeight="1">
      <c r="A931" s="192">
        <v>186</v>
      </c>
      <c r="B931" s="193" t="s">
        <v>678</v>
      </c>
      <c r="C931" s="193" t="s">
        <v>705</v>
      </c>
      <c r="D931" s="193" t="s">
        <v>2120</v>
      </c>
      <c r="E931" s="193" t="s">
        <v>155</v>
      </c>
      <c r="F931" s="194">
        <v>9.45</v>
      </c>
      <c r="G931" s="195"/>
      <c r="H931" s="196"/>
    </row>
    <row r="932" spans="1:8" s="183" customFormat="1" ht="13.5" customHeight="1">
      <c r="A932" s="222"/>
      <c r="B932" s="223"/>
      <c r="C932" s="223"/>
      <c r="D932" s="223" t="s">
        <v>2121</v>
      </c>
      <c r="E932" s="223"/>
      <c r="F932" s="224">
        <v>9.45</v>
      </c>
      <c r="G932" s="225"/>
      <c r="H932" s="226"/>
    </row>
    <row r="933" spans="1:8" s="183" customFormat="1" ht="13.5" customHeight="1">
      <c r="A933" s="237">
        <v>187</v>
      </c>
      <c r="B933" s="238"/>
      <c r="C933" s="238" t="s">
        <v>708</v>
      </c>
      <c r="D933" s="238" t="s">
        <v>709</v>
      </c>
      <c r="E933" s="238" t="s">
        <v>183</v>
      </c>
      <c r="F933" s="239">
        <v>3</v>
      </c>
      <c r="G933" s="240"/>
      <c r="H933" s="241"/>
    </row>
    <row r="934" spans="1:8" s="183" customFormat="1" ht="24" customHeight="1">
      <c r="A934" s="192">
        <v>188</v>
      </c>
      <c r="B934" s="193" t="s">
        <v>678</v>
      </c>
      <c r="C934" s="193" t="s">
        <v>711</v>
      </c>
      <c r="D934" s="193" t="s">
        <v>712</v>
      </c>
      <c r="E934" s="193" t="s">
        <v>155</v>
      </c>
      <c r="F934" s="194">
        <v>9.45</v>
      </c>
      <c r="G934" s="195"/>
      <c r="H934" s="196"/>
    </row>
    <row r="935" spans="1:8" s="183" customFormat="1" ht="13.5" customHeight="1">
      <c r="A935" s="222"/>
      <c r="B935" s="223"/>
      <c r="C935" s="223"/>
      <c r="D935" s="223" t="s">
        <v>2122</v>
      </c>
      <c r="E935" s="223"/>
      <c r="F935" s="224">
        <v>9.45</v>
      </c>
      <c r="G935" s="225"/>
      <c r="H935" s="226"/>
    </row>
    <row r="936" spans="1:8" s="183" customFormat="1" ht="13.5" customHeight="1">
      <c r="A936" s="192">
        <v>189</v>
      </c>
      <c r="B936" s="193" t="s">
        <v>678</v>
      </c>
      <c r="C936" s="193" t="s">
        <v>714</v>
      </c>
      <c r="D936" s="193" t="s">
        <v>715</v>
      </c>
      <c r="E936" s="193" t="s">
        <v>155</v>
      </c>
      <c r="F936" s="194">
        <v>33.98</v>
      </c>
      <c r="G936" s="195"/>
      <c r="H936" s="196"/>
    </row>
    <row r="937" spans="1:8" s="183" customFormat="1" ht="13.5" customHeight="1">
      <c r="A937" s="222"/>
      <c r="B937" s="223"/>
      <c r="C937" s="223"/>
      <c r="D937" s="223" t="s">
        <v>2123</v>
      </c>
      <c r="E937" s="223"/>
      <c r="F937" s="224">
        <v>33.98</v>
      </c>
      <c r="G937" s="225"/>
      <c r="H937" s="226"/>
    </row>
    <row r="938" spans="1:8" s="183" customFormat="1" ht="13.5" customHeight="1">
      <c r="A938" s="192">
        <v>190</v>
      </c>
      <c r="B938" s="193" t="s">
        <v>678</v>
      </c>
      <c r="C938" s="193" t="s">
        <v>717</v>
      </c>
      <c r="D938" s="193" t="s">
        <v>718</v>
      </c>
      <c r="E938" s="193" t="s">
        <v>155</v>
      </c>
      <c r="F938" s="194">
        <v>54.6</v>
      </c>
      <c r="G938" s="195"/>
      <c r="H938" s="196"/>
    </row>
    <row r="939" spans="1:8" s="183" customFormat="1" ht="13.5" customHeight="1">
      <c r="A939" s="222"/>
      <c r="B939" s="223"/>
      <c r="C939" s="223"/>
      <c r="D939" s="223" t="s">
        <v>2124</v>
      </c>
      <c r="E939" s="223"/>
      <c r="F939" s="224">
        <v>54.6</v>
      </c>
      <c r="G939" s="225"/>
      <c r="H939" s="226"/>
    </row>
    <row r="940" spans="1:8" s="183" customFormat="1" ht="13.5" customHeight="1">
      <c r="A940" s="192">
        <v>191</v>
      </c>
      <c r="B940" s="193" t="s">
        <v>678</v>
      </c>
      <c r="C940" s="193" t="s">
        <v>720</v>
      </c>
      <c r="D940" s="193" t="s">
        <v>721</v>
      </c>
      <c r="E940" s="193" t="s">
        <v>155</v>
      </c>
      <c r="F940" s="194">
        <v>89.05</v>
      </c>
      <c r="G940" s="195"/>
      <c r="H940" s="196"/>
    </row>
    <row r="941" spans="1:8" s="183" customFormat="1" ht="13.5" customHeight="1">
      <c r="A941" s="222"/>
      <c r="B941" s="223"/>
      <c r="C941" s="223"/>
      <c r="D941" s="223" t="s">
        <v>2125</v>
      </c>
      <c r="E941" s="223"/>
      <c r="F941" s="224">
        <v>44.35</v>
      </c>
      <c r="G941" s="225"/>
      <c r="H941" s="226"/>
    </row>
    <row r="942" spans="1:8" s="183" customFormat="1" ht="13.5" customHeight="1">
      <c r="A942" s="207"/>
      <c r="B942" s="208"/>
      <c r="C942" s="208" t="s">
        <v>2126</v>
      </c>
      <c r="D942" s="208" t="s">
        <v>1519</v>
      </c>
      <c r="E942" s="208"/>
      <c r="F942" s="209">
        <v>44.35</v>
      </c>
      <c r="G942" s="210"/>
      <c r="H942" s="211"/>
    </row>
    <row r="943" spans="1:8" s="183" customFormat="1" ht="13.5" customHeight="1">
      <c r="A943" s="222"/>
      <c r="B943" s="223"/>
      <c r="C943" s="223"/>
      <c r="D943" s="223" t="s">
        <v>2127</v>
      </c>
      <c r="E943" s="223"/>
      <c r="F943" s="224">
        <v>44.7</v>
      </c>
      <c r="G943" s="225"/>
      <c r="H943" s="226"/>
    </row>
    <row r="944" spans="1:8" s="183" customFormat="1" ht="13.5" customHeight="1">
      <c r="A944" s="207"/>
      <c r="B944" s="208"/>
      <c r="C944" s="208" t="s">
        <v>2128</v>
      </c>
      <c r="D944" s="208" t="s">
        <v>1519</v>
      </c>
      <c r="E944" s="208"/>
      <c r="F944" s="209">
        <v>44.7</v>
      </c>
      <c r="G944" s="210"/>
      <c r="H944" s="211"/>
    </row>
    <row r="945" spans="1:8" s="183" customFormat="1" ht="13.5" customHeight="1">
      <c r="A945" s="252"/>
      <c r="B945" s="253"/>
      <c r="C945" s="253"/>
      <c r="D945" s="253" t="s">
        <v>1656</v>
      </c>
      <c r="E945" s="253"/>
      <c r="F945" s="254">
        <v>89.05</v>
      </c>
      <c r="G945" s="255"/>
      <c r="H945" s="256"/>
    </row>
    <row r="946" spans="1:8" s="183" customFormat="1" ht="13.5" customHeight="1">
      <c r="A946" s="237">
        <v>192</v>
      </c>
      <c r="B946" s="238"/>
      <c r="C946" s="238" t="s">
        <v>723</v>
      </c>
      <c r="D946" s="238" t="s">
        <v>724</v>
      </c>
      <c r="E946" s="238" t="s">
        <v>155</v>
      </c>
      <c r="F946" s="239">
        <v>93.503</v>
      </c>
      <c r="G946" s="240"/>
      <c r="H946" s="241"/>
    </row>
    <row r="947" spans="1:8" s="183" customFormat="1" ht="13.5" customHeight="1">
      <c r="A947" s="222"/>
      <c r="B947" s="223"/>
      <c r="C947" s="223"/>
      <c r="D947" s="223" t="s">
        <v>2129</v>
      </c>
      <c r="E947" s="223"/>
      <c r="F947" s="224">
        <v>93.5025</v>
      </c>
      <c r="G947" s="225"/>
      <c r="H947" s="226"/>
    </row>
    <row r="948" spans="1:8" s="183" customFormat="1" ht="13.5" customHeight="1">
      <c r="A948" s="192">
        <v>193</v>
      </c>
      <c r="B948" s="193" t="s">
        <v>678</v>
      </c>
      <c r="C948" s="193" t="s">
        <v>726</v>
      </c>
      <c r="D948" s="193" t="s">
        <v>727</v>
      </c>
      <c r="E948" s="193" t="s">
        <v>155</v>
      </c>
      <c r="F948" s="194">
        <v>89.05</v>
      </c>
      <c r="G948" s="195"/>
      <c r="H948" s="196"/>
    </row>
    <row r="949" spans="1:8" s="183" customFormat="1" ht="13.5" customHeight="1">
      <c r="A949" s="222"/>
      <c r="B949" s="223"/>
      <c r="C949" s="223"/>
      <c r="D949" s="223" t="s">
        <v>2130</v>
      </c>
      <c r="E949" s="223"/>
      <c r="F949" s="224">
        <v>89.05</v>
      </c>
      <c r="G949" s="225"/>
      <c r="H949" s="226"/>
    </row>
    <row r="950" spans="1:8" s="183" customFormat="1" ht="13.5" customHeight="1">
      <c r="A950" s="237">
        <v>194</v>
      </c>
      <c r="B950" s="238" t="s">
        <v>2115</v>
      </c>
      <c r="C950" s="238" t="s">
        <v>729</v>
      </c>
      <c r="D950" s="238" t="s">
        <v>730</v>
      </c>
      <c r="E950" s="238" t="s">
        <v>115</v>
      </c>
      <c r="F950" s="239">
        <v>1.923</v>
      </c>
      <c r="G950" s="240"/>
      <c r="H950" s="241"/>
    </row>
    <row r="951" spans="1:8" s="183" customFormat="1" ht="13.5" customHeight="1">
      <c r="A951" s="222"/>
      <c r="B951" s="223"/>
      <c r="C951" s="223"/>
      <c r="D951" s="223" t="s">
        <v>2131</v>
      </c>
      <c r="E951" s="223"/>
      <c r="F951" s="224">
        <v>1.92348</v>
      </c>
      <c r="G951" s="225"/>
      <c r="H951" s="226"/>
    </row>
    <row r="952" spans="1:8" s="183" customFormat="1" ht="24" customHeight="1">
      <c r="A952" s="192">
        <v>195</v>
      </c>
      <c r="B952" s="193" t="s">
        <v>678</v>
      </c>
      <c r="C952" s="193" t="s">
        <v>732</v>
      </c>
      <c r="D952" s="193" t="s">
        <v>733</v>
      </c>
      <c r="E952" s="193" t="s">
        <v>155</v>
      </c>
      <c r="F952" s="194">
        <v>11.2</v>
      </c>
      <c r="G952" s="195"/>
      <c r="H952" s="196"/>
    </row>
    <row r="953" spans="1:8" s="183" customFormat="1" ht="13.5" customHeight="1">
      <c r="A953" s="222"/>
      <c r="B953" s="223"/>
      <c r="C953" s="223"/>
      <c r="D953" s="223" t="s">
        <v>2132</v>
      </c>
      <c r="E953" s="223"/>
      <c r="F953" s="224">
        <v>11.2</v>
      </c>
      <c r="G953" s="225"/>
      <c r="H953" s="226"/>
    </row>
    <row r="954" spans="1:8" s="183" customFormat="1" ht="24" customHeight="1">
      <c r="A954" s="192">
        <v>196</v>
      </c>
      <c r="B954" s="193" t="s">
        <v>678</v>
      </c>
      <c r="C954" s="193" t="s">
        <v>735</v>
      </c>
      <c r="D954" s="193" t="s">
        <v>736</v>
      </c>
      <c r="E954" s="193" t="s">
        <v>155</v>
      </c>
      <c r="F954" s="194">
        <v>178.1</v>
      </c>
      <c r="G954" s="195"/>
      <c r="H954" s="196"/>
    </row>
    <row r="955" spans="1:8" s="183" customFormat="1" ht="13.5" customHeight="1">
      <c r="A955" s="222"/>
      <c r="B955" s="223"/>
      <c r="C955" s="223"/>
      <c r="D955" s="223" t="s">
        <v>2133</v>
      </c>
      <c r="E955" s="223"/>
      <c r="F955" s="224">
        <v>178.1</v>
      </c>
      <c r="G955" s="225"/>
      <c r="H955" s="226"/>
    </row>
    <row r="956" spans="1:8" s="183" customFormat="1" ht="24" customHeight="1">
      <c r="A956" s="192">
        <v>197</v>
      </c>
      <c r="B956" s="193" t="s">
        <v>678</v>
      </c>
      <c r="C956" s="193" t="s">
        <v>738</v>
      </c>
      <c r="D956" s="193" t="s">
        <v>739</v>
      </c>
      <c r="E956" s="193" t="s">
        <v>196</v>
      </c>
      <c r="F956" s="194">
        <v>39.6</v>
      </c>
      <c r="G956" s="195"/>
      <c r="H956" s="196"/>
    </row>
    <row r="957" spans="1:8" s="183" customFormat="1" ht="13.5" customHeight="1">
      <c r="A957" s="222"/>
      <c r="B957" s="223"/>
      <c r="C957" s="223"/>
      <c r="D957" s="223" t="s">
        <v>2134</v>
      </c>
      <c r="E957" s="223"/>
      <c r="F957" s="224">
        <v>39.6</v>
      </c>
      <c r="G957" s="225"/>
      <c r="H957" s="226"/>
    </row>
    <row r="958" spans="1:8" s="183" customFormat="1" ht="24" customHeight="1">
      <c r="A958" s="192">
        <v>198</v>
      </c>
      <c r="B958" s="193" t="s">
        <v>678</v>
      </c>
      <c r="C958" s="193" t="s">
        <v>741</v>
      </c>
      <c r="D958" s="193" t="s">
        <v>742</v>
      </c>
      <c r="E958" s="193" t="s">
        <v>196</v>
      </c>
      <c r="F958" s="194">
        <v>2.512</v>
      </c>
      <c r="G958" s="195"/>
      <c r="H958" s="196"/>
    </row>
    <row r="959" spans="1:8" s="183" customFormat="1" ht="13.5" customHeight="1">
      <c r="A959" s="222"/>
      <c r="B959" s="223"/>
      <c r="C959" s="223"/>
      <c r="D959" s="223" t="s">
        <v>2135</v>
      </c>
      <c r="E959" s="223"/>
      <c r="F959" s="224">
        <v>2.512</v>
      </c>
      <c r="G959" s="225"/>
      <c r="H959" s="226"/>
    </row>
    <row r="960" spans="1:8" s="183" customFormat="1" ht="24" customHeight="1">
      <c r="A960" s="192">
        <v>199</v>
      </c>
      <c r="B960" s="193" t="s">
        <v>678</v>
      </c>
      <c r="C960" s="193" t="s">
        <v>744</v>
      </c>
      <c r="D960" s="193" t="s">
        <v>745</v>
      </c>
      <c r="E960" s="193" t="s">
        <v>196</v>
      </c>
      <c r="F960" s="194">
        <v>14.62</v>
      </c>
      <c r="G960" s="195"/>
      <c r="H960" s="196"/>
    </row>
    <row r="961" spans="1:8" s="183" customFormat="1" ht="13.5" customHeight="1">
      <c r="A961" s="197"/>
      <c r="B961" s="198"/>
      <c r="C961" s="198"/>
      <c r="D961" s="198" t="s">
        <v>2136</v>
      </c>
      <c r="E961" s="198"/>
      <c r="F961" s="199">
        <v>5.2</v>
      </c>
      <c r="G961" s="200"/>
      <c r="H961" s="201"/>
    </row>
    <row r="962" spans="1:8" s="183" customFormat="1" ht="13.5" customHeight="1">
      <c r="A962" s="202"/>
      <c r="B962" s="203"/>
      <c r="C962" s="203"/>
      <c r="D962" s="203" t="s">
        <v>2137</v>
      </c>
      <c r="E962" s="203"/>
      <c r="F962" s="204">
        <v>9.42</v>
      </c>
      <c r="G962" s="205"/>
      <c r="H962" s="206"/>
    </row>
    <row r="963" spans="1:8" s="183" customFormat="1" ht="13.5" customHeight="1">
      <c r="A963" s="207"/>
      <c r="B963" s="208"/>
      <c r="C963" s="208"/>
      <c r="D963" s="208" t="s">
        <v>1519</v>
      </c>
      <c r="E963" s="208"/>
      <c r="F963" s="209">
        <v>14.62</v>
      </c>
      <c r="G963" s="210"/>
      <c r="H963" s="211"/>
    </row>
    <row r="964" spans="1:8" s="183" customFormat="1" ht="13.5" customHeight="1">
      <c r="A964" s="192">
        <v>200</v>
      </c>
      <c r="B964" s="193" t="s">
        <v>678</v>
      </c>
      <c r="C964" s="193" t="s">
        <v>747</v>
      </c>
      <c r="D964" s="193" t="s">
        <v>748</v>
      </c>
      <c r="E964" s="193" t="s">
        <v>155</v>
      </c>
      <c r="F964" s="194">
        <v>17.228</v>
      </c>
      <c r="G964" s="195"/>
      <c r="H964" s="196"/>
    </row>
    <row r="965" spans="1:8" s="183" customFormat="1" ht="13.5" customHeight="1">
      <c r="A965" s="222"/>
      <c r="B965" s="223"/>
      <c r="C965" s="223"/>
      <c r="D965" s="223" t="s">
        <v>2138</v>
      </c>
      <c r="E965" s="223"/>
      <c r="F965" s="224">
        <v>17.2275</v>
      </c>
      <c r="G965" s="225"/>
      <c r="H965" s="226"/>
    </row>
    <row r="966" spans="1:8" s="183" customFormat="1" ht="24" customHeight="1">
      <c r="A966" s="192">
        <v>201</v>
      </c>
      <c r="B966" s="193" t="s">
        <v>678</v>
      </c>
      <c r="C966" s="193" t="s">
        <v>750</v>
      </c>
      <c r="D966" s="193" t="s">
        <v>751</v>
      </c>
      <c r="E966" s="193" t="s">
        <v>196</v>
      </c>
      <c r="F966" s="194">
        <v>2.72</v>
      </c>
      <c r="G966" s="195"/>
      <c r="H966" s="196"/>
    </row>
    <row r="967" spans="1:8" s="183" customFormat="1" ht="13.5" customHeight="1">
      <c r="A967" s="222"/>
      <c r="B967" s="223"/>
      <c r="C967" s="223"/>
      <c r="D967" s="223" t="s">
        <v>2139</v>
      </c>
      <c r="E967" s="223"/>
      <c r="F967" s="224">
        <v>2.4</v>
      </c>
      <c r="G967" s="225"/>
      <c r="H967" s="226"/>
    </row>
    <row r="968" spans="1:8" s="183" customFormat="1" ht="13.5" customHeight="1">
      <c r="A968" s="207"/>
      <c r="B968" s="208"/>
      <c r="C968" s="208" t="s">
        <v>2140</v>
      </c>
      <c r="D968" s="208" t="s">
        <v>1519</v>
      </c>
      <c r="E968" s="208"/>
      <c r="F968" s="209">
        <v>2.4</v>
      </c>
      <c r="G968" s="210"/>
      <c r="H968" s="211"/>
    </row>
    <row r="969" spans="1:8" s="183" customFormat="1" ht="13.5" customHeight="1">
      <c r="A969" s="222"/>
      <c r="B969" s="223"/>
      <c r="C969" s="223"/>
      <c r="D969" s="223" t="s">
        <v>2141</v>
      </c>
      <c r="E969" s="223"/>
      <c r="F969" s="224">
        <v>0.32</v>
      </c>
      <c r="G969" s="225"/>
      <c r="H969" s="226"/>
    </row>
    <row r="970" spans="1:8" s="183" customFormat="1" ht="13.5" customHeight="1">
      <c r="A970" s="207"/>
      <c r="B970" s="208"/>
      <c r="C970" s="208" t="s">
        <v>2142</v>
      </c>
      <c r="D970" s="208" t="s">
        <v>1519</v>
      </c>
      <c r="E970" s="208"/>
      <c r="F970" s="209">
        <v>0.32</v>
      </c>
      <c r="G970" s="210"/>
      <c r="H970" s="211"/>
    </row>
    <row r="971" spans="1:8" s="183" customFormat="1" ht="13.5" customHeight="1">
      <c r="A971" s="252"/>
      <c r="B971" s="253"/>
      <c r="C971" s="253"/>
      <c r="D971" s="253" t="s">
        <v>1656</v>
      </c>
      <c r="E971" s="253"/>
      <c r="F971" s="254">
        <v>2.72</v>
      </c>
      <c r="G971" s="255"/>
      <c r="H971" s="256"/>
    </row>
    <row r="972" spans="1:8" s="183" customFormat="1" ht="13.5" customHeight="1">
      <c r="A972" s="237">
        <v>202</v>
      </c>
      <c r="B972" s="238" t="s">
        <v>2115</v>
      </c>
      <c r="C972" s="238" t="s">
        <v>753</v>
      </c>
      <c r="D972" s="238" t="s">
        <v>754</v>
      </c>
      <c r="E972" s="238" t="s">
        <v>115</v>
      </c>
      <c r="F972" s="239">
        <v>0.005</v>
      </c>
      <c r="G972" s="240"/>
      <c r="H972" s="241"/>
    </row>
    <row r="973" spans="1:8" s="183" customFormat="1" ht="13.5" customHeight="1">
      <c r="A973" s="222"/>
      <c r="B973" s="223"/>
      <c r="C973" s="223"/>
      <c r="D973" s="223" t="s">
        <v>2143</v>
      </c>
      <c r="E973" s="223"/>
      <c r="F973" s="224">
        <v>0.00497664</v>
      </c>
      <c r="G973" s="225"/>
      <c r="H973" s="226"/>
    </row>
    <row r="974" spans="1:8" s="183" customFormat="1" ht="24" customHeight="1">
      <c r="A974" s="237">
        <v>203</v>
      </c>
      <c r="B974" s="238" t="s">
        <v>2115</v>
      </c>
      <c r="C974" s="238" t="s">
        <v>756</v>
      </c>
      <c r="D974" s="238" t="s">
        <v>757</v>
      </c>
      <c r="E974" s="238" t="s">
        <v>115</v>
      </c>
      <c r="F974" s="239">
        <v>0.039</v>
      </c>
      <c r="G974" s="240"/>
      <c r="H974" s="241"/>
    </row>
    <row r="975" spans="1:8" s="183" customFormat="1" ht="13.5" customHeight="1">
      <c r="A975" s="222"/>
      <c r="B975" s="223"/>
      <c r="C975" s="223"/>
      <c r="D975" s="223" t="s">
        <v>2144</v>
      </c>
      <c r="E975" s="223"/>
      <c r="F975" s="224">
        <v>0.03888</v>
      </c>
      <c r="G975" s="225"/>
      <c r="H975" s="226"/>
    </row>
    <row r="976" spans="1:8" s="183" customFormat="1" ht="24" customHeight="1">
      <c r="A976" s="192">
        <v>204</v>
      </c>
      <c r="B976" s="193" t="s">
        <v>678</v>
      </c>
      <c r="C976" s="193" t="s">
        <v>759</v>
      </c>
      <c r="D976" s="193" t="s">
        <v>760</v>
      </c>
      <c r="E976" s="193" t="s">
        <v>196</v>
      </c>
      <c r="F976" s="194">
        <v>49.948</v>
      </c>
      <c r="G976" s="195"/>
      <c r="H976" s="196"/>
    </row>
    <row r="977" spans="1:8" s="183" customFormat="1" ht="13.5" customHeight="1">
      <c r="A977" s="197"/>
      <c r="B977" s="198"/>
      <c r="C977" s="198"/>
      <c r="D977" s="198" t="s">
        <v>2145</v>
      </c>
      <c r="E977" s="198"/>
      <c r="F977" s="199">
        <v>17.2275</v>
      </c>
      <c r="G977" s="200"/>
      <c r="H977" s="201"/>
    </row>
    <row r="978" spans="1:8" s="183" customFormat="1" ht="13.5" customHeight="1">
      <c r="A978" s="202"/>
      <c r="B978" s="203"/>
      <c r="C978" s="203"/>
      <c r="D978" s="203" t="s">
        <v>2146</v>
      </c>
      <c r="E978" s="203"/>
      <c r="F978" s="204">
        <v>32.72</v>
      </c>
      <c r="G978" s="205"/>
      <c r="H978" s="206"/>
    </row>
    <row r="979" spans="1:8" s="183" customFormat="1" ht="13.5" customHeight="1">
      <c r="A979" s="207"/>
      <c r="B979" s="208"/>
      <c r="C979" s="208"/>
      <c r="D979" s="208" t="s">
        <v>1519</v>
      </c>
      <c r="E979" s="208"/>
      <c r="F979" s="209">
        <v>49.9475</v>
      </c>
      <c r="G979" s="210"/>
      <c r="H979" s="211"/>
    </row>
    <row r="980" spans="1:8" s="183" customFormat="1" ht="24" customHeight="1">
      <c r="A980" s="192">
        <v>205</v>
      </c>
      <c r="B980" s="193" t="s">
        <v>678</v>
      </c>
      <c r="C980" s="193" t="s">
        <v>762</v>
      </c>
      <c r="D980" s="193" t="s">
        <v>763</v>
      </c>
      <c r="E980" s="193" t="s">
        <v>115</v>
      </c>
      <c r="F980" s="194">
        <v>0.041</v>
      </c>
      <c r="G980" s="195"/>
      <c r="H980" s="196"/>
    </row>
    <row r="981" spans="1:8" s="183" customFormat="1" ht="13.5" customHeight="1">
      <c r="A981" s="222"/>
      <c r="B981" s="223"/>
      <c r="C981" s="223"/>
      <c r="D981" s="223" t="s">
        <v>2147</v>
      </c>
      <c r="E981" s="223"/>
      <c r="F981" s="224">
        <v>0.040608</v>
      </c>
      <c r="G981" s="225"/>
      <c r="H981" s="226"/>
    </row>
    <row r="982" spans="1:8" s="183" customFormat="1" ht="24" customHeight="1">
      <c r="A982" s="192">
        <v>206</v>
      </c>
      <c r="B982" s="193" t="s">
        <v>678</v>
      </c>
      <c r="C982" s="193" t="s">
        <v>765</v>
      </c>
      <c r="D982" s="193" t="s">
        <v>766</v>
      </c>
      <c r="E982" s="193" t="s">
        <v>48</v>
      </c>
      <c r="F982" s="194"/>
      <c r="G982" s="195"/>
      <c r="H982" s="196"/>
    </row>
    <row r="983" spans="1:8" s="183" customFormat="1" ht="21" customHeight="1">
      <c r="A983" s="188"/>
      <c r="B983" s="189"/>
      <c r="C983" s="189" t="s">
        <v>767</v>
      </c>
      <c r="D983" s="189" t="s">
        <v>768</v>
      </c>
      <c r="E983" s="189"/>
      <c r="F983" s="190"/>
      <c r="G983" s="191"/>
      <c r="H983" s="191"/>
    </row>
    <row r="984" spans="1:8" s="183" customFormat="1" ht="24" customHeight="1">
      <c r="A984" s="192">
        <v>207</v>
      </c>
      <c r="B984" s="193" t="s">
        <v>767</v>
      </c>
      <c r="C984" s="193" t="s">
        <v>770</v>
      </c>
      <c r="D984" s="193" t="s">
        <v>771</v>
      </c>
      <c r="E984" s="193" t="s">
        <v>155</v>
      </c>
      <c r="F984" s="194">
        <v>67.275</v>
      </c>
      <c r="G984" s="195"/>
      <c r="H984" s="196"/>
    </row>
    <row r="985" spans="1:8" s="183" customFormat="1" ht="13.5" customHeight="1">
      <c r="A985" s="197"/>
      <c r="B985" s="198"/>
      <c r="C985" s="198"/>
      <c r="D985" s="198" t="s">
        <v>2148</v>
      </c>
      <c r="E985" s="198"/>
      <c r="F985" s="199">
        <v>8.072</v>
      </c>
      <c r="G985" s="200"/>
      <c r="H985" s="201"/>
    </row>
    <row r="986" spans="1:8" s="183" customFormat="1" ht="13.5" customHeight="1">
      <c r="A986" s="217"/>
      <c r="B986" s="218"/>
      <c r="C986" s="218"/>
      <c r="D986" s="218" t="s">
        <v>2149</v>
      </c>
      <c r="E986" s="218"/>
      <c r="F986" s="219">
        <v>11.425</v>
      </c>
      <c r="G986" s="220"/>
      <c r="H986" s="221"/>
    </row>
    <row r="987" spans="1:8" s="183" customFormat="1" ht="13.5" customHeight="1">
      <c r="A987" s="217"/>
      <c r="B987" s="218"/>
      <c r="C987" s="218"/>
      <c r="D987" s="218" t="s">
        <v>2150</v>
      </c>
      <c r="E987" s="218"/>
      <c r="F987" s="219">
        <v>6.47</v>
      </c>
      <c r="G987" s="220"/>
      <c r="H987" s="221"/>
    </row>
    <row r="988" spans="1:8" s="183" customFormat="1" ht="13.5" customHeight="1">
      <c r="A988" s="217"/>
      <c r="B988" s="218"/>
      <c r="C988" s="218"/>
      <c r="D988" s="218" t="s">
        <v>2151</v>
      </c>
      <c r="E988" s="218"/>
      <c r="F988" s="219">
        <v>10.08625</v>
      </c>
      <c r="G988" s="220"/>
      <c r="H988" s="221"/>
    </row>
    <row r="989" spans="1:8" s="183" customFormat="1" ht="13.5" customHeight="1">
      <c r="A989" s="217"/>
      <c r="B989" s="218"/>
      <c r="C989" s="218"/>
      <c r="D989" s="218" t="s">
        <v>2152</v>
      </c>
      <c r="E989" s="218"/>
      <c r="F989" s="219">
        <v>2.1</v>
      </c>
      <c r="G989" s="220"/>
      <c r="H989" s="221"/>
    </row>
    <row r="990" spans="1:8" s="183" customFormat="1" ht="24" customHeight="1">
      <c r="A990" s="217"/>
      <c r="B990" s="218"/>
      <c r="C990" s="218"/>
      <c r="D990" s="218" t="s">
        <v>2153</v>
      </c>
      <c r="E990" s="218"/>
      <c r="F990" s="219">
        <v>24.966</v>
      </c>
      <c r="G990" s="220"/>
      <c r="H990" s="221"/>
    </row>
    <row r="991" spans="1:8" s="183" customFormat="1" ht="13.5" customHeight="1">
      <c r="A991" s="202"/>
      <c r="B991" s="203"/>
      <c r="C991" s="203"/>
      <c r="D991" s="203" t="s">
        <v>2154</v>
      </c>
      <c r="E991" s="203"/>
      <c r="F991" s="204">
        <v>4.156</v>
      </c>
      <c r="G991" s="205"/>
      <c r="H991" s="206"/>
    </row>
    <row r="992" spans="1:8" s="183" customFormat="1" ht="13.5" customHeight="1">
      <c r="A992" s="207"/>
      <c r="B992" s="208"/>
      <c r="C992" s="208" t="s">
        <v>2155</v>
      </c>
      <c r="D992" s="208" t="s">
        <v>1519</v>
      </c>
      <c r="E992" s="208"/>
      <c r="F992" s="209">
        <v>67.27525</v>
      </c>
      <c r="G992" s="210"/>
      <c r="H992" s="211"/>
    </row>
    <row r="993" spans="1:8" s="183" customFormat="1" ht="24" customHeight="1">
      <c r="A993" s="192">
        <v>208</v>
      </c>
      <c r="B993" s="193" t="s">
        <v>767</v>
      </c>
      <c r="C993" s="193" t="s">
        <v>773</v>
      </c>
      <c r="D993" s="193" t="s">
        <v>774</v>
      </c>
      <c r="E993" s="193" t="s">
        <v>155</v>
      </c>
      <c r="F993" s="194">
        <v>7.308</v>
      </c>
      <c r="G993" s="195"/>
      <c r="H993" s="196"/>
    </row>
    <row r="994" spans="1:8" s="183" customFormat="1" ht="13.5" customHeight="1">
      <c r="A994" s="222"/>
      <c r="B994" s="223"/>
      <c r="C994" s="223"/>
      <c r="D994" s="223" t="s">
        <v>2156</v>
      </c>
      <c r="E994" s="223"/>
      <c r="F994" s="224">
        <v>7.308</v>
      </c>
      <c r="G994" s="225"/>
      <c r="H994" s="226"/>
    </row>
    <row r="995" spans="1:8" s="183" customFormat="1" ht="13.5" customHeight="1">
      <c r="A995" s="207"/>
      <c r="B995" s="208"/>
      <c r="C995" s="208" t="s">
        <v>2157</v>
      </c>
      <c r="D995" s="208" t="s">
        <v>1519</v>
      </c>
      <c r="E995" s="208"/>
      <c r="F995" s="209">
        <v>7.308</v>
      </c>
      <c r="G995" s="210"/>
      <c r="H995" s="211"/>
    </row>
    <row r="996" spans="1:8" s="183" customFormat="1" ht="24" customHeight="1">
      <c r="A996" s="192">
        <v>209</v>
      </c>
      <c r="B996" s="193" t="s">
        <v>767</v>
      </c>
      <c r="C996" s="193" t="s">
        <v>776</v>
      </c>
      <c r="D996" s="193" t="s">
        <v>777</v>
      </c>
      <c r="E996" s="193" t="s">
        <v>155</v>
      </c>
      <c r="F996" s="194">
        <v>16.984</v>
      </c>
      <c r="G996" s="195"/>
      <c r="H996" s="196"/>
    </row>
    <row r="997" spans="1:8" s="183" customFormat="1" ht="13.5" customHeight="1">
      <c r="A997" s="197"/>
      <c r="B997" s="198"/>
      <c r="C997" s="198"/>
      <c r="D997" s="198" t="s">
        <v>2158</v>
      </c>
      <c r="E997" s="198"/>
      <c r="F997" s="199">
        <v>6.2764</v>
      </c>
      <c r="G997" s="200"/>
      <c r="H997" s="201"/>
    </row>
    <row r="998" spans="1:8" s="183" customFormat="1" ht="13.5" customHeight="1">
      <c r="A998" s="217"/>
      <c r="B998" s="218"/>
      <c r="C998" s="218"/>
      <c r="D998" s="218" t="s">
        <v>2159</v>
      </c>
      <c r="E998" s="218"/>
      <c r="F998" s="219">
        <v>1.6555</v>
      </c>
      <c r="G998" s="220"/>
      <c r="H998" s="221"/>
    </row>
    <row r="999" spans="1:8" s="183" customFormat="1" ht="13.5" customHeight="1">
      <c r="A999" s="217"/>
      <c r="B999" s="218"/>
      <c r="C999" s="218"/>
      <c r="D999" s="218" t="s">
        <v>2160</v>
      </c>
      <c r="E999" s="218"/>
      <c r="F999" s="219">
        <v>4.364</v>
      </c>
      <c r="G999" s="220"/>
      <c r="H999" s="221"/>
    </row>
    <row r="1000" spans="1:8" s="183" customFormat="1" ht="13.5" customHeight="1">
      <c r="A1000" s="202"/>
      <c r="B1000" s="203"/>
      <c r="C1000" s="203"/>
      <c r="D1000" s="203" t="s">
        <v>2161</v>
      </c>
      <c r="E1000" s="203"/>
      <c r="F1000" s="204">
        <v>4.6882</v>
      </c>
      <c r="G1000" s="205"/>
      <c r="H1000" s="206"/>
    </row>
    <row r="1001" spans="1:8" s="183" customFormat="1" ht="13.5" customHeight="1">
      <c r="A1001" s="207"/>
      <c r="B1001" s="208"/>
      <c r="C1001" s="208" t="s">
        <v>2162</v>
      </c>
      <c r="D1001" s="208" t="s">
        <v>1519</v>
      </c>
      <c r="E1001" s="208"/>
      <c r="F1001" s="209">
        <v>16.9841</v>
      </c>
      <c r="G1001" s="210"/>
      <c r="H1001" s="211"/>
    </row>
    <row r="1002" spans="1:8" s="183" customFormat="1" ht="13.5" customHeight="1">
      <c r="A1002" s="192">
        <v>210</v>
      </c>
      <c r="B1002" s="193" t="s">
        <v>767</v>
      </c>
      <c r="C1002" s="193" t="s">
        <v>779</v>
      </c>
      <c r="D1002" s="193" t="s">
        <v>780</v>
      </c>
      <c r="E1002" s="193" t="s">
        <v>196</v>
      </c>
      <c r="F1002" s="194">
        <v>17.72</v>
      </c>
      <c r="G1002" s="195"/>
      <c r="H1002" s="196"/>
    </row>
    <row r="1003" spans="1:8" s="183" customFormat="1" ht="13.5" customHeight="1">
      <c r="A1003" s="222"/>
      <c r="B1003" s="223"/>
      <c r="C1003" s="223"/>
      <c r="D1003" s="223" t="s">
        <v>2163</v>
      </c>
      <c r="E1003" s="223"/>
      <c r="F1003" s="224">
        <v>17.72</v>
      </c>
      <c r="G1003" s="225"/>
      <c r="H1003" s="226"/>
    </row>
    <row r="1004" spans="1:8" s="183" customFormat="1" ht="13.5" customHeight="1">
      <c r="A1004" s="192">
        <v>211</v>
      </c>
      <c r="B1004" s="193" t="s">
        <v>767</v>
      </c>
      <c r="C1004" s="193" t="s">
        <v>782</v>
      </c>
      <c r="D1004" s="193" t="s">
        <v>783</v>
      </c>
      <c r="E1004" s="193" t="s">
        <v>155</v>
      </c>
      <c r="F1004" s="194">
        <v>55.13</v>
      </c>
      <c r="G1004" s="195"/>
      <c r="H1004" s="196"/>
    </row>
    <row r="1005" spans="1:8" s="183" customFormat="1" ht="13.5" customHeight="1">
      <c r="A1005" s="197"/>
      <c r="B1005" s="198"/>
      <c r="C1005" s="198"/>
      <c r="D1005" s="198" t="s">
        <v>2164</v>
      </c>
      <c r="E1005" s="198"/>
      <c r="F1005" s="199">
        <v>16.197</v>
      </c>
      <c r="G1005" s="200"/>
      <c r="H1005" s="201"/>
    </row>
    <row r="1006" spans="1:8" s="183" customFormat="1" ht="13.5" customHeight="1">
      <c r="A1006" s="217"/>
      <c r="B1006" s="218"/>
      <c r="C1006" s="218"/>
      <c r="D1006" s="218" t="s">
        <v>2165</v>
      </c>
      <c r="E1006" s="218"/>
      <c r="F1006" s="219">
        <v>22.4188</v>
      </c>
      <c r="G1006" s="220"/>
      <c r="H1006" s="221"/>
    </row>
    <row r="1007" spans="1:8" s="183" customFormat="1" ht="13.5" customHeight="1">
      <c r="A1007" s="202"/>
      <c r="B1007" s="203"/>
      <c r="C1007" s="203"/>
      <c r="D1007" s="203" t="s">
        <v>2166</v>
      </c>
      <c r="E1007" s="203"/>
      <c r="F1007" s="204">
        <v>16.514</v>
      </c>
      <c r="G1007" s="205"/>
      <c r="H1007" s="206"/>
    </row>
    <row r="1008" spans="1:8" s="183" customFormat="1" ht="13.5" customHeight="1">
      <c r="A1008" s="207"/>
      <c r="B1008" s="208"/>
      <c r="C1008" s="208"/>
      <c r="D1008" s="208" t="s">
        <v>1519</v>
      </c>
      <c r="E1008" s="208"/>
      <c r="F1008" s="209">
        <v>55.1298</v>
      </c>
      <c r="G1008" s="210"/>
      <c r="H1008" s="211"/>
    </row>
    <row r="1009" spans="1:8" s="183" customFormat="1" ht="13.5" customHeight="1">
      <c r="A1009" s="192">
        <v>212</v>
      </c>
      <c r="B1009" s="193" t="s">
        <v>767</v>
      </c>
      <c r="C1009" s="193" t="s">
        <v>785</v>
      </c>
      <c r="D1009" s="193" t="s">
        <v>786</v>
      </c>
      <c r="E1009" s="193" t="s">
        <v>155</v>
      </c>
      <c r="F1009" s="194">
        <v>56.182</v>
      </c>
      <c r="G1009" s="195"/>
      <c r="H1009" s="196"/>
    </row>
    <row r="1010" spans="1:8" s="183" customFormat="1" ht="13.5" customHeight="1">
      <c r="A1010" s="222"/>
      <c r="B1010" s="223"/>
      <c r="C1010" s="223"/>
      <c r="D1010" s="223" t="s">
        <v>2167</v>
      </c>
      <c r="E1010" s="223"/>
      <c r="F1010" s="224">
        <v>56.182475</v>
      </c>
      <c r="G1010" s="225"/>
      <c r="H1010" s="226"/>
    </row>
    <row r="1011" spans="1:8" s="183" customFormat="1" ht="24" customHeight="1">
      <c r="A1011" s="237">
        <v>213</v>
      </c>
      <c r="B1011" s="238" t="s">
        <v>2073</v>
      </c>
      <c r="C1011" s="238" t="s">
        <v>612</v>
      </c>
      <c r="D1011" s="238" t="s">
        <v>613</v>
      </c>
      <c r="E1011" s="238" t="s">
        <v>155</v>
      </c>
      <c r="F1011" s="239">
        <v>31.016</v>
      </c>
      <c r="G1011" s="240"/>
      <c r="H1011" s="241"/>
    </row>
    <row r="1012" spans="1:8" s="183" customFormat="1" ht="13.5" customHeight="1">
      <c r="A1012" s="222"/>
      <c r="B1012" s="223"/>
      <c r="C1012" s="223"/>
      <c r="D1012" s="223" t="s">
        <v>2168</v>
      </c>
      <c r="E1012" s="223"/>
      <c r="F1012" s="224">
        <v>31.015803</v>
      </c>
      <c r="G1012" s="225"/>
      <c r="H1012" s="226"/>
    </row>
    <row r="1013" spans="1:8" s="183" customFormat="1" ht="24" customHeight="1">
      <c r="A1013" s="237">
        <v>214</v>
      </c>
      <c r="B1013" s="238" t="s">
        <v>2073</v>
      </c>
      <c r="C1013" s="238" t="s">
        <v>789</v>
      </c>
      <c r="D1013" s="238" t="s">
        <v>790</v>
      </c>
      <c r="E1013" s="238" t="s">
        <v>155</v>
      </c>
      <c r="F1013" s="239">
        <v>26.29</v>
      </c>
      <c r="G1013" s="240"/>
      <c r="H1013" s="241"/>
    </row>
    <row r="1014" spans="1:8" s="183" customFormat="1" ht="13.5" customHeight="1">
      <c r="A1014" s="222"/>
      <c r="B1014" s="223"/>
      <c r="C1014" s="223"/>
      <c r="D1014" s="223" t="s">
        <v>2169</v>
      </c>
      <c r="E1014" s="223"/>
      <c r="F1014" s="224">
        <v>26.2903215</v>
      </c>
      <c r="G1014" s="225"/>
      <c r="H1014" s="226"/>
    </row>
    <row r="1015" spans="1:8" s="183" customFormat="1" ht="13.5" customHeight="1">
      <c r="A1015" s="192">
        <v>215</v>
      </c>
      <c r="B1015" s="193" t="s">
        <v>767</v>
      </c>
      <c r="C1015" s="193" t="s">
        <v>792</v>
      </c>
      <c r="D1015" s="193" t="s">
        <v>793</v>
      </c>
      <c r="E1015" s="193" t="s">
        <v>155</v>
      </c>
      <c r="F1015" s="194">
        <v>121.975</v>
      </c>
      <c r="G1015" s="195"/>
      <c r="H1015" s="196"/>
    </row>
    <row r="1016" spans="1:8" s="183" customFormat="1" ht="13.5" customHeight="1">
      <c r="A1016" s="222"/>
      <c r="B1016" s="223"/>
      <c r="C1016" s="223"/>
      <c r="D1016" s="223" t="s">
        <v>2170</v>
      </c>
      <c r="E1016" s="223"/>
      <c r="F1016" s="224">
        <v>121.975</v>
      </c>
      <c r="G1016" s="225"/>
      <c r="H1016" s="226"/>
    </row>
    <row r="1017" spans="1:8" s="183" customFormat="1" ht="24" customHeight="1">
      <c r="A1017" s="192">
        <v>216</v>
      </c>
      <c r="B1017" s="193" t="s">
        <v>767</v>
      </c>
      <c r="C1017" s="193" t="s">
        <v>795</v>
      </c>
      <c r="D1017" s="193" t="s">
        <v>796</v>
      </c>
      <c r="E1017" s="193" t="s">
        <v>155</v>
      </c>
      <c r="F1017" s="194">
        <v>5.27</v>
      </c>
      <c r="G1017" s="195"/>
      <c r="H1017" s="196"/>
    </row>
    <row r="1018" spans="1:8" s="183" customFormat="1" ht="13.5" customHeight="1">
      <c r="A1018" s="222"/>
      <c r="B1018" s="223"/>
      <c r="C1018" s="223"/>
      <c r="D1018" s="223" t="s">
        <v>2171</v>
      </c>
      <c r="E1018" s="223"/>
      <c r="F1018" s="224">
        <v>5.27</v>
      </c>
      <c r="G1018" s="225"/>
      <c r="H1018" s="226"/>
    </row>
    <row r="1019" spans="1:8" s="183" customFormat="1" ht="13.5" customHeight="1">
      <c r="A1019" s="207"/>
      <c r="B1019" s="208"/>
      <c r="C1019" s="208" t="s">
        <v>2172</v>
      </c>
      <c r="D1019" s="208" t="s">
        <v>1519</v>
      </c>
      <c r="E1019" s="208"/>
      <c r="F1019" s="209">
        <v>5.27</v>
      </c>
      <c r="G1019" s="210"/>
      <c r="H1019" s="211"/>
    </row>
    <row r="1020" spans="1:8" s="183" customFormat="1" ht="24" customHeight="1">
      <c r="A1020" s="192">
        <v>217</v>
      </c>
      <c r="B1020" s="193" t="s">
        <v>767</v>
      </c>
      <c r="C1020" s="193" t="s">
        <v>798</v>
      </c>
      <c r="D1020" s="193" t="s">
        <v>799</v>
      </c>
      <c r="E1020" s="193" t="s">
        <v>155</v>
      </c>
      <c r="F1020" s="194">
        <v>25.138</v>
      </c>
      <c r="G1020" s="195"/>
      <c r="H1020" s="196"/>
    </row>
    <row r="1021" spans="1:8" s="183" customFormat="1" ht="13.5" customHeight="1">
      <c r="A1021" s="197"/>
      <c r="B1021" s="198"/>
      <c r="C1021" s="198"/>
      <c r="D1021" s="198" t="s">
        <v>2173</v>
      </c>
      <c r="E1021" s="198"/>
      <c r="F1021" s="199">
        <v>10.35225</v>
      </c>
      <c r="G1021" s="200"/>
      <c r="H1021" s="201"/>
    </row>
    <row r="1022" spans="1:8" s="183" customFormat="1" ht="13.5" customHeight="1">
      <c r="A1022" s="202"/>
      <c r="B1022" s="203"/>
      <c r="C1022" s="203"/>
      <c r="D1022" s="203" t="s">
        <v>2174</v>
      </c>
      <c r="E1022" s="203"/>
      <c r="F1022" s="204">
        <v>14.7854</v>
      </c>
      <c r="G1022" s="205"/>
      <c r="H1022" s="206"/>
    </row>
    <row r="1023" spans="1:8" s="183" customFormat="1" ht="13.5" customHeight="1">
      <c r="A1023" s="207"/>
      <c r="B1023" s="208"/>
      <c r="C1023" s="208" t="s">
        <v>2175</v>
      </c>
      <c r="D1023" s="208" t="s">
        <v>1519</v>
      </c>
      <c r="E1023" s="208"/>
      <c r="F1023" s="209">
        <v>25.13765</v>
      </c>
      <c r="G1023" s="210"/>
      <c r="H1023" s="211"/>
    </row>
    <row r="1024" spans="1:8" s="183" customFormat="1" ht="24" customHeight="1">
      <c r="A1024" s="192">
        <v>218</v>
      </c>
      <c r="B1024" s="193" t="s">
        <v>767</v>
      </c>
      <c r="C1024" s="193" t="s">
        <v>801</v>
      </c>
      <c r="D1024" s="193" t="s">
        <v>802</v>
      </c>
      <c r="E1024" s="193" t="s">
        <v>155</v>
      </c>
      <c r="F1024" s="194">
        <v>25.775</v>
      </c>
      <c r="G1024" s="195"/>
      <c r="H1024" s="196"/>
    </row>
    <row r="1025" spans="1:8" s="183" customFormat="1" ht="13.5" customHeight="1">
      <c r="A1025" s="222"/>
      <c r="B1025" s="223"/>
      <c r="C1025" s="223"/>
      <c r="D1025" s="223" t="s">
        <v>2176</v>
      </c>
      <c r="E1025" s="223"/>
      <c r="F1025" s="224">
        <v>25.774825</v>
      </c>
      <c r="G1025" s="225"/>
      <c r="H1025" s="226"/>
    </row>
    <row r="1026" spans="1:8" s="183" customFormat="1" ht="13.5" customHeight="1">
      <c r="A1026" s="207"/>
      <c r="B1026" s="208"/>
      <c r="C1026" s="208" t="s">
        <v>2177</v>
      </c>
      <c r="D1026" s="208" t="s">
        <v>1519</v>
      </c>
      <c r="E1026" s="208"/>
      <c r="F1026" s="209">
        <v>25.774825</v>
      </c>
      <c r="G1026" s="210"/>
      <c r="H1026" s="211"/>
    </row>
    <row r="1027" spans="1:8" s="183" customFormat="1" ht="13.5" customHeight="1">
      <c r="A1027" s="192">
        <v>219</v>
      </c>
      <c r="B1027" s="193" t="s">
        <v>767</v>
      </c>
      <c r="C1027" s="193" t="s">
        <v>804</v>
      </c>
      <c r="D1027" s="193" t="s">
        <v>805</v>
      </c>
      <c r="E1027" s="193" t="s">
        <v>155</v>
      </c>
      <c r="F1027" s="194">
        <v>25.775</v>
      </c>
      <c r="G1027" s="195"/>
      <c r="H1027" s="196"/>
    </row>
    <row r="1028" spans="1:8" s="183" customFormat="1" ht="13.5" customHeight="1">
      <c r="A1028" s="222"/>
      <c r="B1028" s="223"/>
      <c r="C1028" s="223"/>
      <c r="D1028" s="223" t="s">
        <v>2177</v>
      </c>
      <c r="E1028" s="223"/>
      <c r="F1028" s="224">
        <v>25.774825</v>
      </c>
      <c r="G1028" s="225"/>
      <c r="H1028" s="226"/>
    </row>
    <row r="1029" spans="1:8" s="183" customFormat="1" ht="24" customHeight="1">
      <c r="A1029" s="192">
        <v>220</v>
      </c>
      <c r="B1029" s="193" t="s">
        <v>767</v>
      </c>
      <c r="C1029" s="193" t="s">
        <v>807</v>
      </c>
      <c r="D1029" s="193" t="s">
        <v>808</v>
      </c>
      <c r="E1029" s="193" t="s">
        <v>155</v>
      </c>
      <c r="F1029" s="194">
        <v>1.356</v>
      </c>
      <c r="G1029" s="195"/>
      <c r="H1029" s="196"/>
    </row>
    <row r="1030" spans="1:8" s="183" customFormat="1" ht="13.5" customHeight="1">
      <c r="A1030" s="222"/>
      <c r="B1030" s="223"/>
      <c r="C1030" s="223"/>
      <c r="D1030" s="223" t="s">
        <v>2178</v>
      </c>
      <c r="E1030" s="223"/>
      <c r="F1030" s="224">
        <v>1.356</v>
      </c>
      <c r="G1030" s="225"/>
      <c r="H1030" s="226"/>
    </row>
    <row r="1031" spans="1:8" s="183" customFormat="1" ht="24" customHeight="1">
      <c r="A1031" s="192">
        <v>221</v>
      </c>
      <c r="B1031" s="193" t="s">
        <v>767</v>
      </c>
      <c r="C1031" s="193" t="s">
        <v>810</v>
      </c>
      <c r="D1031" s="193" t="s">
        <v>811</v>
      </c>
      <c r="E1031" s="193" t="s">
        <v>155</v>
      </c>
      <c r="F1031" s="194">
        <v>30.06</v>
      </c>
      <c r="G1031" s="195"/>
      <c r="H1031" s="196"/>
    </row>
    <row r="1032" spans="1:8" s="183" customFormat="1" ht="24" customHeight="1">
      <c r="A1032" s="197"/>
      <c r="B1032" s="198"/>
      <c r="C1032" s="198"/>
      <c r="D1032" s="198" t="s">
        <v>2179</v>
      </c>
      <c r="E1032" s="198"/>
      <c r="F1032" s="199">
        <v>27.66</v>
      </c>
      <c r="G1032" s="200"/>
      <c r="H1032" s="201"/>
    </row>
    <row r="1033" spans="1:8" s="183" customFormat="1" ht="13.5" customHeight="1">
      <c r="A1033" s="202"/>
      <c r="B1033" s="203"/>
      <c r="C1033" s="203"/>
      <c r="D1033" s="203" t="s">
        <v>2180</v>
      </c>
      <c r="E1033" s="203"/>
      <c r="F1033" s="204">
        <v>2.4</v>
      </c>
      <c r="G1033" s="205"/>
      <c r="H1033" s="206"/>
    </row>
    <row r="1034" spans="1:8" s="183" customFormat="1" ht="13.5" customHeight="1">
      <c r="A1034" s="207"/>
      <c r="B1034" s="208"/>
      <c r="C1034" s="208" t="s">
        <v>2181</v>
      </c>
      <c r="D1034" s="208" t="s">
        <v>1519</v>
      </c>
      <c r="E1034" s="208"/>
      <c r="F1034" s="209">
        <v>30.06</v>
      </c>
      <c r="G1034" s="210"/>
      <c r="H1034" s="211"/>
    </row>
    <row r="1035" spans="1:8" s="183" customFormat="1" ht="24" customHeight="1">
      <c r="A1035" s="192">
        <v>222</v>
      </c>
      <c r="B1035" s="193" t="s">
        <v>767</v>
      </c>
      <c r="C1035" s="193" t="s">
        <v>813</v>
      </c>
      <c r="D1035" s="193" t="s">
        <v>814</v>
      </c>
      <c r="E1035" s="193" t="s">
        <v>155</v>
      </c>
      <c r="F1035" s="194">
        <v>138.254</v>
      </c>
      <c r="G1035" s="195"/>
      <c r="H1035" s="196"/>
    </row>
    <row r="1036" spans="1:8" s="183" customFormat="1" ht="13.5" customHeight="1">
      <c r="A1036" s="197"/>
      <c r="B1036" s="198"/>
      <c r="C1036" s="198"/>
      <c r="D1036" s="198" t="s">
        <v>2182</v>
      </c>
      <c r="E1036" s="198"/>
      <c r="F1036" s="199">
        <v>22</v>
      </c>
      <c r="G1036" s="200"/>
      <c r="H1036" s="201"/>
    </row>
    <row r="1037" spans="1:8" s="183" customFormat="1" ht="13.5" customHeight="1">
      <c r="A1037" s="217"/>
      <c r="B1037" s="218"/>
      <c r="C1037" s="218"/>
      <c r="D1037" s="218" t="s">
        <v>2183</v>
      </c>
      <c r="E1037" s="218"/>
      <c r="F1037" s="219">
        <v>10.2242</v>
      </c>
      <c r="G1037" s="220"/>
      <c r="H1037" s="221"/>
    </row>
    <row r="1038" spans="1:8" s="183" customFormat="1" ht="13.5" customHeight="1">
      <c r="A1038" s="217"/>
      <c r="B1038" s="218"/>
      <c r="C1038" s="218"/>
      <c r="D1038" s="218" t="s">
        <v>2184</v>
      </c>
      <c r="E1038" s="218"/>
      <c r="F1038" s="219">
        <v>16.98</v>
      </c>
      <c r="G1038" s="220"/>
      <c r="H1038" s="221"/>
    </row>
    <row r="1039" spans="1:8" s="183" customFormat="1" ht="13.5" customHeight="1">
      <c r="A1039" s="202"/>
      <c r="B1039" s="203"/>
      <c r="C1039" s="203"/>
      <c r="D1039" s="203" t="s">
        <v>2185</v>
      </c>
      <c r="E1039" s="203"/>
      <c r="F1039" s="204">
        <v>89.05</v>
      </c>
      <c r="G1039" s="205"/>
      <c r="H1039" s="206"/>
    </row>
    <row r="1040" spans="1:8" s="183" customFormat="1" ht="13.5" customHeight="1">
      <c r="A1040" s="207"/>
      <c r="B1040" s="208"/>
      <c r="C1040" s="208" t="s">
        <v>2186</v>
      </c>
      <c r="D1040" s="208" t="s">
        <v>1519</v>
      </c>
      <c r="E1040" s="208"/>
      <c r="F1040" s="209">
        <v>138.2542</v>
      </c>
      <c r="G1040" s="210"/>
      <c r="H1040" s="211"/>
    </row>
    <row r="1041" spans="1:8" s="183" customFormat="1" ht="24" customHeight="1">
      <c r="A1041" s="192">
        <v>223</v>
      </c>
      <c r="B1041" s="193" t="s">
        <v>767</v>
      </c>
      <c r="C1041" s="193" t="s">
        <v>816</v>
      </c>
      <c r="D1041" s="193" t="s">
        <v>817</v>
      </c>
      <c r="E1041" s="193" t="s">
        <v>155</v>
      </c>
      <c r="F1041" s="194">
        <v>5.6</v>
      </c>
      <c r="G1041" s="195"/>
      <c r="H1041" s="196"/>
    </row>
    <row r="1042" spans="1:8" s="183" customFormat="1" ht="13.5" customHeight="1">
      <c r="A1042" s="222"/>
      <c r="B1042" s="223"/>
      <c r="C1042" s="223"/>
      <c r="D1042" s="223" t="s">
        <v>2187</v>
      </c>
      <c r="E1042" s="223"/>
      <c r="F1042" s="224">
        <v>5.6</v>
      </c>
      <c r="G1042" s="225"/>
      <c r="H1042" s="226"/>
    </row>
    <row r="1043" spans="1:8" s="183" customFormat="1" ht="13.5" customHeight="1">
      <c r="A1043" s="207"/>
      <c r="B1043" s="208"/>
      <c r="C1043" s="208" t="s">
        <v>2188</v>
      </c>
      <c r="D1043" s="208" t="s">
        <v>1519</v>
      </c>
      <c r="E1043" s="208"/>
      <c r="F1043" s="209">
        <v>5.6</v>
      </c>
      <c r="G1043" s="210"/>
      <c r="H1043" s="211"/>
    </row>
    <row r="1044" spans="1:8" s="183" customFormat="1" ht="24" customHeight="1">
      <c r="A1044" s="192">
        <v>224</v>
      </c>
      <c r="B1044" s="193" t="s">
        <v>767</v>
      </c>
      <c r="C1044" s="193" t="s">
        <v>819</v>
      </c>
      <c r="D1044" s="193" t="s">
        <v>820</v>
      </c>
      <c r="E1044" s="193" t="s">
        <v>155</v>
      </c>
      <c r="F1044" s="194">
        <v>2.4</v>
      </c>
      <c r="G1044" s="195"/>
      <c r="H1044" s="196"/>
    </row>
    <row r="1045" spans="1:8" s="183" customFormat="1" ht="13.5" customHeight="1">
      <c r="A1045" s="222"/>
      <c r="B1045" s="223"/>
      <c r="C1045" s="223"/>
      <c r="D1045" s="223" t="s">
        <v>2180</v>
      </c>
      <c r="E1045" s="223"/>
      <c r="F1045" s="224">
        <v>2.4</v>
      </c>
      <c r="G1045" s="225"/>
      <c r="H1045" s="226"/>
    </row>
    <row r="1046" spans="1:8" s="183" customFormat="1" ht="13.5" customHeight="1">
      <c r="A1046" s="207"/>
      <c r="B1046" s="208"/>
      <c r="C1046" s="208" t="s">
        <v>2189</v>
      </c>
      <c r="D1046" s="208" t="s">
        <v>1519</v>
      </c>
      <c r="E1046" s="208"/>
      <c r="F1046" s="209">
        <v>2.4</v>
      </c>
      <c r="G1046" s="210"/>
      <c r="H1046" s="211"/>
    </row>
    <row r="1047" spans="1:8" s="183" customFormat="1" ht="13.5" customHeight="1">
      <c r="A1047" s="192">
        <v>225</v>
      </c>
      <c r="B1047" s="193" t="s">
        <v>767</v>
      </c>
      <c r="C1047" s="193" t="s">
        <v>822</v>
      </c>
      <c r="D1047" s="193" t="s">
        <v>823</v>
      </c>
      <c r="E1047" s="193" t="s">
        <v>196</v>
      </c>
      <c r="F1047" s="194">
        <v>238.52</v>
      </c>
      <c r="G1047" s="195"/>
      <c r="H1047" s="196"/>
    </row>
    <row r="1048" spans="1:8" s="183" customFormat="1" ht="13.5" customHeight="1">
      <c r="A1048" s="197"/>
      <c r="B1048" s="198"/>
      <c r="C1048" s="198"/>
      <c r="D1048" s="198" t="s">
        <v>2190</v>
      </c>
      <c r="E1048" s="198"/>
      <c r="F1048" s="199">
        <v>12.05</v>
      </c>
      <c r="G1048" s="200"/>
      <c r="H1048" s="201"/>
    </row>
    <row r="1049" spans="1:8" s="183" customFormat="1" ht="13.5" customHeight="1">
      <c r="A1049" s="217"/>
      <c r="B1049" s="218"/>
      <c r="C1049" s="218"/>
      <c r="D1049" s="218" t="s">
        <v>2191</v>
      </c>
      <c r="E1049" s="218"/>
      <c r="F1049" s="219">
        <v>7.78</v>
      </c>
      <c r="G1049" s="220"/>
      <c r="H1049" s="221"/>
    </row>
    <row r="1050" spans="1:8" s="183" customFormat="1" ht="13.5" customHeight="1">
      <c r="A1050" s="217"/>
      <c r="B1050" s="218"/>
      <c r="C1050" s="218"/>
      <c r="D1050" s="218" t="s">
        <v>2086</v>
      </c>
      <c r="E1050" s="218"/>
      <c r="F1050" s="219">
        <v>5.96</v>
      </c>
      <c r="G1050" s="220"/>
      <c r="H1050" s="221"/>
    </row>
    <row r="1051" spans="1:8" s="183" customFormat="1" ht="13.5" customHeight="1">
      <c r="A1051" s="217"/>
      <c r="B1051" s="218"/>
      <c r="C1051" s="218"/>
      <c r="D1051" s="218" t="s">
        <v>2192</v>
      </c>
      <c r="E1051" s="218"/>
      <c r="F1051" s="219">
        <v>4.28</v>
      </c>
      <c r="G1051" s="220"/>
      <c r="H1051" s="221"/>
    </row>
    <row r="1052" spans="1:8" s="183" customFormat="1" ht="13.5" customHeight="1">
      <c r="A1052" s="217"/>
      <c r="B1052" s="218"/>
      <c r="C1052" s="218"/>
      <c r="D1052" s="218" t="s">
        <v>2088</v>
      </c>
      <c r="E1052" s="218"/>
      <c r="F1052" s="219">
        <v>4.2</v>
      </c>
      <c r="G1052" s="220"/>
      <c r="H1052" s="221"/>
    </row>
    <row r="1053" spans="1:8" s="183" customFormat="1" ht="13.5" customHeight="1">
      <c r="A1053" s="217"/>
      <c r="B1053" s="218"/>
      <c r="C1053" s="218"/>
      <c r="D1053" s="218" t="s">
        <v>2193</v>
      </c>
      <c r="E1053" s="218"/>
      <c r="F1053" s="219">
        <v>7.33</v>
      </c>
      <c r="G1053" s="220"/>
      <c r="H1053" s="221"/>
    </row>
    <row r="1054" spans="1:8" s="183" customFormat="1" ht="13.5" customHeight="1">
      <c r="A1054" s="217"/>
      <c r="B1054" s="218"/>
      <c r="C1054" s="218"/>
      <c r="D1054" s="218" t="s">
        <v>2092</v>
      </c>
      <c r="E1054" s="218"/>
      <c r="F1054" s="219">
        <v>6</v>
      </c>
      <c r="G1054" s="220"/>
      <c r="H1054" s="221"/>
    </row>
    <row r="1055" spans="1:8" s="183" customFormat="1" ht="13.5" customHeight="1">
      <c r="A1055" s="217"/>
      <c r="B1055" s="218"/>
      <c r="C1055" s="218"/>
      <c r="D1055" s="218" t="s">
        <v>2093</v>
      </c>
      <c r="E1055" s="218"/>
      <c r="F1055" s="219">
        <v>5.46</v>
      </c>
      <c r="G1055" s="220"/>
      <c r="H1055" s="221"/>
    </row>
    <row r="1056" spans="1:8" s="183" customFormat="1" ht="13.5" customHeight="1">
      <c r="A1056" s="217"/>
      <c r="B1056" s="218"/>
      <c r="C1056" s="218"/>
      <c r="D1056" s="218" t="s">
        <v>2094</v>
      </c>
      <c r="E1056" s="218"/>
      <c r="F1056" s="219">
        <v>4.6</v>
      </c>
      <c r="G1056" s="220"/>
      <c r="H1056" s="221"/>
    </row>
    <row r="1057" spans="1:8" s="183" customFormat="1" ht="13.5" customHeight="1">
      <c r="A1057" s="217"/>
      <c r="B1057" s="218"/>
      <c r="C1057" s="218"/>
      <c r="D1057" s="218" t="s">
        <v>2095</v>
      </c>
      <c r="E1057" s="218"/>
      <c r="F1057" s="219">
        <v>4.6</v>
      </c>
      <c r="G1057" s="220"/>
      <c r="H1057" s="221"/>
    </row>
    <row r="1058" spans="1:8" s="183" customFormat="1" ht="13.5" customHeight="1">
      <c r="A1058" s="217"/>
      <c r="B1058" s="218"/>
      <c r="C1058" s="218"/>
      <c r="D1058" s="218" t="s">
        <v>2194</v>
      </c>
      <c r="E1058" s="218"/>
      <c r="F1058" s="219">
        <v>9.61</v>
      </c>
      <c r="G1058" s="220"/>
      <c r="H1058" s="221"/>
    </row>
    <row r="1059" spans="1:8" s="183" customFormat="1" ht="13.5" customHeight="1">
      <c r="A1059" s="217"/>
      <c r="B1059" s="218"/>
      <c r="C1059" s="218"/>
      <c r="D1059" s="218" t="s">
        <v>2097</v>
      </c>
      <c r="E1059" s="218"/>
      <c r="F1059" s="219">
        <v>4.97</v>
      </c>
      <c r="G1059" s="220"/>
      <c r="H1059" s="221"/>
    </row>
    <row r="1060" spans="1:8" s="183" customFormat="1" ht="13.5" customHeight="1">
      <c r="A1060" s="217"/>
      <c r="B1060" s="218"/>
      <c r="C1060" s="218"/>
      <c r="D1060" s="218" t="s">
        <v>2195</v>
      </c>
      <c r="E1060" s="218"/>
      <c r="F1060" s="219">
        <v>5</v>
      </c>
      <c r="G1060" s="220"/>
      <c r="H1060" s="221"/>
    </row>
    <row r="1061" spans="1:8" s="183" customFormat="1" ht="13.5" customHeight="1">
      <c r="A1061" s="217"/>
      <c r="B1061" s="218"/>
      <c r="C1061" s="218"/>
      <c r="D1061" s="218" t="s">
        <v>2196</v>
      </c>
      <c r="E1061" s="218"/>
      <c r="F1061" s="219">
        <v>4.5</v>
      </c>
      <c r="G1061" s="220"/>
      <c r="H1061" s="221"/>
    </row>
    <row r="1062" spans="1:8" s="183" customFormat="1" ht="13.5" customHeight="1">
      <c r="A1062" s="217"/>
      <c r="B1062" s="218"/>
      <c r="C1062" s="218"/>
      <c r="D1062" s="218" t="s">
        <v>2197</v>
      </c>
      <c r="E1062" s="218"/>
      <c r="F1062" s="219">
        <v>14.5</v>
      </c>
      <c r="G1062" s="220"/>
      <c r="H1062" s="221"/>
    </row>
    <row r="1063" spans="1:8" s="183" customFormat="1" ht="13.5" customHeight="1">
      <c r="A1063" s="217"/>
      <c r="B1063" s="218"/>
      <c r="C1063" s="218"/>
      <c r="D1063" s="218" t="s">
        <v>2198</v>
      </c>
      <c r="E1063" s="218"/>
      <c r="F1063" s="219">
        <v>5.64</v>
      </c>
      <c r="G1063" s="220"/>
      <c r="H1063" s="221"/>
    </row>
    <row r="1064" spans="1:8" s="183" customFormat="1" ht="13.5" customHeight="1">
      <c r="A1064" s="217"/>
      <c r="B1064" s="218"/>
      <c r="C1064" s="218"/>
      <c r="D1064" s="218" t="s">
        <v>2199</v>
      </c>
      <c r="E1064" s="218"/>
      <c r="F1064" s="219">
        <v>10.4</v>
      </c>
      <c r="G1064" s="220"/>
      <c r="H1064" s="221"/>
    </row>
    <row r="1065" spans="1:8" s="183" customFormat="1" ht="13.5" customHeight="1">
      <c r="A1065" s="217"/>
      <c r="B1065" s="218"/>
      <c r="C1065" s="218"/>
      <c r="D1065" s="218" t="s">
        <v>2200</v>
      </c>
      <c r="E1065" s="218"/>
      <c r="F1065" s="219">
        <v>5.07</v>
      </c>
      <c r="G1065" s="220"/>
      <c r="H1065" s="221"/>
    </row>
    <row r="1066" spans="1:8" s="183" customFormat="1" ht="13.5" customHeight="1">
      <c r="A1066" s="217"/>
      <c r="B1066" s="218"/>
      <c r="C1066" s="218"/>
      <c r="D1066" s="218" t="s">
        <v>2201</v>
      </c>
      <c r="E1066" s="218"/>
      <c r="F1066" s="219">
        <v>11.44</v>
      </c>
      <c r="G1066" s="220"/>
      <c r="H1066" s="221"/>
    </row>
    <row r="1067" spans="1:8" s="183" customFormat="1" ht="13.5" customHeight="1">
      <c r="A1067" s="217"/>
      <c r="B1067" s="218"/>
      <c r="C1067" s="218"/>
      <c r="D1067" s="218" t="s">
        <v>2202</v>
      </c>
      <c r="E1067" s="218"/>
      <c r="F1067" s="219">
        <v>26.58</v>
      </c>
      <c r="G1067" s="220"/>
      <c r="H1067" s="221"/>
    </row>
    <row r="1068" spans="1:8" s="183" customFormat="1" ht="13.5" customHeight="1">
      <c r="A1068" s="217"/>
      <c r="B1068" s="218"/>
      <c r="C1068" s="218"/>
      <c r="D1068" s="218" t="s">
        <v>2203</v>
      </c>
      <c r="E1068" s="218"/>
      <c r="F1068" s="219">
        <v>14.9</v>
      </c>
      <c r="G1068" s="220"/>
      <c r="H1068" s="221"/>
    </row>
    <row r="1069" spans="1:8" s="183" customFormat="1" ht="13.5" customHeight="1">
      <c r="A1069" s="217"/>
      <c r="B1069" s="218"/>
      <c r="C1069" s="218"/>
      <c r="D1069" s="218" t="s">
        <v>2204</v>
      </c>
      <c r="E1069" s="218"/>
      <c r="F1069" s="219">
        <v>26.52</v>
      </c>
      <c r="G1069" s="220"/>
      <c r="H1069" s="221"/>
    </row>
    <row r="1070" spans="1:8" s="183" customFormat="1" ht="13.5" customHeight="1">
      <c r="A1070" s="217"/>
      <c r="B1070" s="218"/>
      <c r="C1070" s="218"/>
      <c r="D1070" s="218" t="s">
        <v>2205</v>
      </c>
      <c r="E1070" s="218"/>
      <c r="F1070" s="219">
        <v>11.6</v>
      </c>
      <c r="G1070" s="220"/>
      <c r="H1070" s="221"/>
    </row>
    <row r="1071" spans="1:8" s="183" customFormat="1" ht="13.5" customHeight="1">
      <c r="A1071" s="217"/>
      <c r="B1071" s="218"/>
      <c r="C1071" s="218"/>
      <c r="D1071" s="218" t="s">
        <v>2206</v>
      </c>
      <c r="E1071" s="218"/>
      <c r="F1071" s="219">
        <v>6.33</v>
      </c>
      <c r="G1071" s="220"/>
      <c r="H1071" s="221"/>
    </row>
    <row r="1072" spans="1:8" s="183" customFormat="1" ht="13.5" customHeight="1">
      <c r="A1072" s="217"/>
      <c r="B1072" s="218"/>
      <c r="C1072" s="218"/>
      <c r="D1072" s="218" t="s">
        <v>2207</v>
      </c>
      <c r="E1072" s="218"/>
      <c r="F1072" s="219">
        <v>10.4</v>
      </c>
      <c r="G1072" s="220"/>
      <c r="H1072" s="221"/>
    </row>
    <row r="1073" spans="1:8" s="183" customFormat="1" ht="13.5" customHeight="1">
      <c r="A1073" s="217"/>
      <c r="B1073" s="218"/>
      <c r="C1073" s="218"/>
      <c r="D1073" s="218" t="s">
        <v>2208</v>
      </c>
      <c r="E1073" s="218"/>
      <c r="F1073" s="219">
        <v>5</v>
      </c>
      <c r="G1073" s="220"/>
      <c r="H1073" s="221"/>
    </row>
    <row r="1074" spans="1:8" s="183" customFormat="1" ht="13.5" customHeight="1">
      <c r="A1074" s="202"/>
      <c r="B1074" s="203"/>
      <c r="C1074" s="203"/>
      <c r="D1074" s="203" t="s">
        <v>2209</v>
      </c>
      <c r="E1074" s="203"/>
      <c r="F1074" s="204">
        <v>3.8</v>
      </c>
      <c r="G1074" s="205"/>
      <c r="H1074" s="206"/>
    </row>
    <row r="1075" spans="1:8" s="183" customFormat="1" ht="13.5" customHeight="1">
      <c r="A1075" s="207"/>
      <c r="B1075" s="208"/>
      <c r="C1075" s="208"/>
      <c r="D1075" s="208" t="s">
        <v>1519</v>
      </c>
      <c r="E1075" s="208"/>
      <c r="F1075" s="209">
        <v>238.52</v>
      </c>
      <c r="G1075" s="210"/>
      <c r="H1075" s="211"/>
    </row>
    <row r="1076" spans="1:8" s="183" customFormat="1" ht="13.5" customHeight="1">
      <c r="A1076" s="192">
        <v>226</v>
      </c>
      <c r="B1076" s="193" t="s">
        <v>767</v>
      </c>
      <c r="C1076" s="193" t="s">
        <v>825</v>
      </c>
      <c r="D1076" s="193" t="s">
        <v>826</v>
      </c>
      <c r="E1076" s="193" t="s">
        <v>155</v>
      </c>
      <c r="F1076" s="194">
        <v>165.889</v>
      </c>
      <c r="G1076" s="195"/>
      <c r="H1076" s="196"/>
    </row>
    <row r="1077" spans="1:8" s="183" customFormat="1" ht="13.5" customHeight="1">
      <c r="A1077" s="222"/>
      <c r="B1077" s="223"/>
      <c r="C1077" s="223"/>
      <c r="D1077" s="223" t="s">
        <v>2210</v>
      </c>
      <c r="E1077" s="223"/>
      <c r="F1077" s="224">
        <v>165.8892</v>
      </c>
      <c r="G1077" s="225"/>
      <c r="H1077" s="226"/>
    </row>
    <row r="1078" spans="1:8" s="183" customFormat="1" ht="13.5" customHeight="1">
      <c r="A1078" s="237">
        <v>227</v>
      </c>
      <c r="B1078" s="238" t="s">
        <v>1000</v>
      </c>
      <c r="C1078" s="238" t="s">
        <v>828</v>
      </c>
      <c r="D1078" s="238" t="s">
        <v>829</v>
      </c>
      <c r="E1078" s="238" t="s">
        <v>155</v>
      </c>
      <c r="F1078" s="239">
        <v>182.478</v>
      </c>
      <c r="G1078" s="240"/>
      <c r="H1078" s="241"/>
    </row>
    <row r="1079" spans="1:8" s="183" customFormat="1" ht="13.5" customHeight="1">
      <c r="A1079" s="222"/>
      <c r="B1079" s="223"/>
      <c r="C1079" s="223"/>
      <c r="D1079" s="223" t="s">
        <v>2211</v>
      </c>
      <c r="E1079" s="223"/>
      <c r="F1079" s="224">
        <v>182.47812</v>
      </c>
      <c r="G1079" s="225"/>
      <c r="H1079" s="226"/>
    </row>
    <row r="1080" spans="1:8" s="183" customFormat="1" ht="13.5" customHeight="1">
      <c r="A1080" s="192">
        <v>228</v>
      </c>
      <c r="B1080" s="193" t="s">
        <v>767</v>
      </c>
      <c r="C1080" s="193" t="s">
        <v>831</v>
      </c>
      <c r="D1080" s="193" t="s">
        <v>832</v>
      </c>
      <c r="E1080" s="193" t="s">
        <v>155</v>
      </c>
      <c r="F1080" s="194">
        <v>143.854</v>
      </c>
      <c r="G1080" s="195"/>
      <c r="H1080" s="196"/>
    </row>
    <row r="1081" spans="1:8" s="183" customFormat="1" ht="13.5" customHeight="1">
      <c r="A1081" s="222"/>
      <c r="B1081" s="223"/>
      <c r="C1081" s="223"/>
      <c r="D1081" s="223" t="s">
        <v>2212</v>
      </c>
      <c r="E1081" s="223"/>
      <c r="F1081" s="224">
        <v>143.8542</v>
      </c>
      <c r="G1081" s="225"/>
      <c r="H1081" s="226"/>
    </row>
    <row r="1082" spans="1:8" s="183" customFormat="1" ht="13.5" customHeight="1">
      <c r="A1082" s="237">
        <v>229</v>
      </c>
      <c r="B1082" s="238" t="s">
        <v>2073</v>
      </c>
      <c r="C1082" s="238" t="s">
        <v>834</v>
      </c>
      <c r="D1082" s="238" t="s">
        <v>835</v>
      </c>
      <c r="E1082" s="238" t="s">
        <v>155</v>
      </c>
      <c r="F1082" s="239">
        <v>146.731</v>
      </c>
      <c r="G1082" s="240"/>
      <c r="H1082" s="241"/>
    </row>
    <row r="1083" spans="1:8" s="183" customFormat="1" ht="13.5" customHeight="1">
      <c r="A1083" s="222"/>
      <c r="B1083" s="223"/>
      <c r="C1083" s="223"/>
      <c r="D1083" s="223" t="s">
        <v>2213</v>
      </c>
      <c r="E1083" s="223"/>
      <c r="F1083" s="224">
        <v>146.731284</v>
      </c>
      <c r="G1083" s="225"/>
      <c r="H1083" s="226"/>
    </row>
    <row r="1084" spans="1:8" s="183" customFormat="1" ht="24" customHeight="1">
      <c r="A1084" s="192">
        <v>230</v>
      </c>
      <c r="B1084" s="193" t="s">
        <v>767</v>
      </c>
      <c r="C1084" s="193" t="s">
        <v>837</v>
      </c>
      <c r="D1084" s="193" t="s">
        <v>838</v>
      </c>
      <c r="E1084" s="193" t="s">
        <v>155</v>
      </c>
      <c r="F1084" s="194">
        <v>2.4</v>
      </c>
      <c r="G1084" s="195"/>
      <c r="H1084" s="196"/>
    </row>
    <row r="1085" spans="1:8" s="183" customFormat="1" ht="13.5" customHeight="1">
      <c r="A1085" s="222"/>
      <c r="B1085" s="223"/>
      <c r="C1085" s="223"/>
      <c r="D1085" s="223" t="s">
        <v>2189</v>
      </c>
      <c r="E1085" s="223"/>
      <c r="F1085" s="224">
        <v>2.4</v>
      </c>
      <c r="G1085" s="225"/>
      <c r="H1085" s="226"/>
    </row>
    <row r="1086" spans="1:8" s="183" customFormat="1" ht="13.5" customHeight="1">
      <c r="A1086" s="192">
        <v>231</v>
      </c>
      <c r="B1086" s="193" t="s">
        <v>767</v>
      </c>
      <c r="C1086" s="193" t="s">
        <v>839</v>
      </c>
      <c r="D1086" s="193" t="s">
        <v>840</v>
      </c>
      <c r="E1086" s="193" t="s">
        <v>155</v>
      </c>
      <c r="F1086" s="194">
        <v>216.967</v>
      </c>
      <c r="G1086" s="195"/>
      <c r="H1086" s="196"/>
    </row>
    <row r="1087" spans="1:8" s="183" customFormat="1" ht="13.5" customHeight="1">
      <c r="A1087" s="222"/>
      <c r="B1087" s="223"/>
      <c r="C1087" s="223"/>
      <c r="D1087" s="223" t="s">
        <v>2214</v>
      </c>
      <c r="E1087" s="223"/>
      <c r="F1087" s="224">
        <v>216.9672</v>
      </c>
      <c r="G1087" s="225"/>
      <c r="H1087" s="226"/>
    </row>
    <row r="1088" spans="1:8" s="183" customFormat="1" ht="24" customHeight="1">
      <c r="A1088" s="192">
        <v>232</v>
      </c>
      <c r="B1088" s="193" t="s">
        <v>767</v>
      </c>
      <c r="C1088" s="193" t="s">
        <v>842</v>
      </c>
      <c r="D1088" s="193" t="s">
        <v>843</v>
      </c>
      <c r="E1088" s="193" t="s">
        <v>155</v>
      </c>
      <c r="F1088" s="194">
        <v>6.2</v>
      </c>
      <c r="G1088" s="195"/>
      <c r="H1088" s="196"/>
    </row>
    <row r="1089" spans="1:8" s="183" customFormat="1" ht="13.5" customHeight="1">
      <c r="A1089" s="222"/>
      <c r="B1089" s="223"/>
      <c r="C1089" s="223"/>
      <c r="D1089" s="223" t="s">
        <v>2215</v>
      </c>
      <c r="E1089" s="223"/>
      <c r="F1089" s="224">
        <v>6.2</v>
      </c>
      <c r="G1089" s="225"/>
      <c r="H1089" s="226"/>
    </row>
    <row r="1090" spans="1:8" s="183" customFormat="1" ht="34.5" customHeight="1">
      <c r="A1090" s="192">
        <v>233</v>
      </c>
      <c r="B1090" s="193" t="s">
        <v>767</v>
      </c>
      <c r="C1090" s="193" t="s">
        <v>845</v>
      </c>
      <c r="D1090" s="193" t="s">
        <v>846</v>
      </c>
      <c r="E1090" s="193" t="s">
        <v>155</v>
      </c>
      <c r="F1090" s="194">
        <v>89.05</v>
      </c>
      <c r="G1090" s="195"/>
      <c r="H1090" s="196"/>
    </row>
    <row r="1091" spans="1:8" s="183" customFormat="1" ht="13.5" customHeight="1">
      <c r="A1091" s="222"/>
      <c r="B1091" s="223"/>
      <c r="C1091" s="223"/>
      <c r="D1091" s="223" t="s">
        <v>2216</v>
      </c>
      <c r="E1091" s="223"/>
      <c r="F1091" s="224">
        <v>89.05</v>
      </c>
      <c r="G1091" s="225"/>
      <c r="H1091" s="226"/>
    </row>
    <row r="1092" spans="1:8" s="183" customFormat="1" ht="13.5" customHeight="1">
      <c r="A1092" s="207"/>
      <c r="B1092" s="208"/>
      <c r="C1092" s="208" t="s">
        <v>2217</v>
      </c>
      <c r="D1092" s="208" t="s">
        <v>1519</v>
      </c>
      <c r="E1092" s="208"/>
      <c r="F1092" s="209">
        <v>89.05</v>
      </c>
      <c r="G1092" s="210"/>
      <c r="H1092" s="211"/>
    </row>
    <row r="1093" spans="1:8" s="183" customFormat="1" ht="13.5" customHeight="1">
      <c r="A1093" s="192">
        <v>234</v>
      </c>
      <c r="B1093" s="193" t="s">
        <v>767</v>
      </c>
      <c r="C1093" s="193" t="s">
        <v>848</v>
      </c>
      <c r="D1093" s="193" t="s">
        <v>849</v>
      </c>
      <c r="E1093" s="193" t="s">
        <v>155</v>
      </c>
      <c r="F1093" s="194">
        <v>9.66</v>
      </c>
      <c r="G1093" s="195"/>
      <c r="H1093" s="196"/>
    </row>
    <row r="1094" spans="1:8" s="183" customFormat="1" ht="13.5" customHeight="1">
      <c r="A1094" s="222"/>
      <c r="B1094" s="223"/>
      <c r="C1094" s="223"/>
      <c r="D1094" s="223" t="s">
        <v>2218</v>
      </c>
      <c r="E1094" s="223"/>
      <c r="F1094" s="224">
        <v>9.66</v>
      </c>
      <c r="G1094" s="225"/>
      <c r="H1094" s="226"/>
    </row>
    <row r="1095" spans="1:8" s="183" customFormat="1" ht="13.5" customHeight="1">
      <c r="A1095" s="207"/>
      <c r="B1095" s="208"/>
      <c r="C1095" s="208" t="s">
        <v>2219</v>
      </c>
      <c r="D1095" s="208" t="s">
        <v>1519</v>
      </c>
      <c r="E1095" s="208"/>
      <c r="F1095" s="209">
        <v>9.66</v>
      </c>
      <c r="G1095" s="210"/>
      <c r="H1095" s="211"/>
    </row>
    <row r="1096" spans="1:8" s="183" customFormat="1" ht="24" customHeight="1">
      <c r="A1096" s="192">
        <v>235</v>
      </c>
      <c r="B1096" s="193" t="s">
        <v>767</v>
      </c>
      <c r="C1096" s="193" t="s">
        <v>851</v>
      </c>
      <c r="D1096" s="193" t="s">
        <v>852</v>
      </c>
      <c r="E1096" s="193" t="s">
        <v>155</v>
      </c>
      <c r="F1096" s="194">
        <v>43.053</v>
      </c>
      <c r="G1096" s="195"/>
      <c r="H1096" s="196"/>
    </row>
    <row r="1097" spans="1:8" s="183" customFormat="1" ht="13.5" customHeight="1">
      <c r="A1097" s="222"/>
      <c r="B1097" s="223"/>
      <c r="C1097" s="223"/>
      <c r="D1097" s="223" t="s">
        <v>2220</v>
      </c>
      <c r="E1097" s="223"/>
      <c r="F1097" s="224">
        <v>21.018</v>
      </c>
      <c r="G1097" s="225"/>
      <c r="H1097" s="226"/>
    </row>
    <row r="1098" spans="1:8" s="183" customFormat="1" ht="13.5" customHeight="1">
      <c r="A1098" s="207"/>
      <c r="B1098" s="208"/>
      <c r="C1098" s="208" t="s">
        <v>2072</v>
      </c>
      <c r="D1098" s="208" t="s">
        <v>1519</v>
      </c>
      <c r="E1098" s="208"/>
      <c r="F1098" s="209">
        <v>21.018</v>
      </c>
      <c r="G1098" s="210"/>
      <c r="H1098" s="211"/>
    </row>
    <row r="1099" spans="1:8" s="183" customFormat="1" ht="13.5" customHeight="1">
      <c r="A1099" s="222"/>
      <c r="B1099" s="223"/>
      <c r="C1099" s="223"/>
      <c r="D1099" s="223" t="s">
        <v>2221</v>
      </c>
      <c r="E1099" s="223"/>
      <c r="F1099" s="224">
        <v>22.035</v>
      </c>
      <c r="G1099" s="225"/>
      <c r="H1099" s="226"/>
    </row>
    <row r="1100" spans="1:8" s="183" customFormat="1" ht="13.5" customHeight="1">
      <c r="A1100" s="207"/>
      <c r="B1100" s="208"/>
      <c r="C1100" s="208" t="s">
        <v>2101</v>
      </c>
      <c r="D1100" s="208" t="s">
        <v>1519</v>
      </c>
      <c r="E1100" s="208"/>
      <c r="F1100" s="209">
        <v>22.035</v>
      </c>
      <c r="G1100" s="210"/>
      <c r="H1100" s="211"/>
    </row>
    <row r="1101" spans="1:8" s="183" customFormat="1" ht="13.5" customHeight="1">
      <c r="A1101" s="252"/>
      <c r="B1101" s="253"/>
      <c r="C1101" s="253"/>
      <c r="D1101" s="253" t="s">
        <v>1656</v>
      </c>
      <c r="E1101" s="253"/>
      <c r="F1101" s="254">
        <v>43.053</v>
      </c>
      <c r="G1101" s="255"/>
      <c r="H1101" s="256"/>
    </row>
    <row r="1102" spans="1:8" s="183" customFormat="1" ht="24" customHeight="1">
      <c r="A1102" s="192">
        <v>236</v>
      </c>
      <c r="B1102" s="193" t="s">
        <v>767</v>
      </c>
      <c r="C1102" s="193" t="s">
        <v>854</v>
      </c>
      <c r="D1102" s="193" t="s">
        <v>855</v>
      </c>
      <c r="E1102" s="193" t="s">
        <v>183</v>
      </c>
      <c r="F1102" s="194">
        <v>4</v>
      </c>
      <c r="G1102" s="195"/>
      <c r="H1102" s="196"/>
    </row>
    <row r="1103" spans="1:8" s="183" customFormat="1" ht="13.5" customHeight="1">
      <c r="A1103" s="227">
        <v>237</v>
      </c>
      <c r="B1103" s="228" t="s">
        <v>1836</v>
      </c>
      <c r="C1103" s="228" t="s">
        <v>857</v>
      </c>
      <c r="D1103" s="228" t="s">
        <v>858</v>
      </c>
      <c r="E1103" s="228" t="s">
        <v>183</v>
      </c>
      <c r="F1103" s="229">
        <v>1</v>
      </c>
      <c r="G1103" s="230"/>
      <c r="H1103" s="231"/>
    </row>
    <row r="1104" spans="1:8" s="183" customFormat="1" ht="13.5" customHeight="1">
      <c r="A1104" s="232">
        <v>238</v>
      </c>
      <c r="B1104" s="233" t="s">
        <v>1836</v>
      </c>
      <c r="C1104" s="233" t="s">
        <v>860</v>
      </c>
      <c r="D1104" s="233" t="s">
        <v>861</v>
      </c>
      <c r="E1104" s="233" t="s">
        <v>183</v>
      </c>
      <c r="F1104" s="234">
        <v>3</v>
      </c>
      <c r="G1104" s="235"/>
      <c r="H1104" s="236"/>
    </row>
    <row r="1105" spans="1:8" s="183" customFormat="1" ht="24" customHeight="1">
      <c r="A1105" s="192">
        <v>239</v>
      </c>
      <c r="B1105" s="193" t="s">
        <v>767</v>
      </c>
      <c r="C1105" s="193" t="s">
        <v>863</v>
      </c>
      <c r="D1105" s="193" t="s">
        <v>864</v>
      </c>
      <c r="E1105" s="193" t="s">
        <v>196</v>
      </c>
      <c r="F1105" s="194">
        <v>2.52</v>
      </c>
      <c r="G1105" s="195"/>
      <c r="H1105" s="196"/>
    </row>
    <row r="1106" spans="1:8" s="183" customFormat="1" ht="13.5" customHeight="1">
      <c r="A1106" s="222"/>
      <c r="B1106" s="223"/>
      <c r="C1106" s="223"/>
      <c r="D1106" s="223" t="s">
        <v>2222</v>
      </c>
      <c r="E1106" s="223"/>
      <c r="F1106" s="224">
        <v>2.52</v>
      </c>
      <c r="G1106" s="225"/>
      <c r="H1106" s="226"/>
    </row>
    <row r="1107" spans="1:8" s="183" customFormat="1" ht="24" customHeight="1">
      <c r="A1107" s="192">
        <v>240</v>
      </c>
      <c r="B1107" s="193" t="s">
        <v>767</v>
      </c>
      <c r="C1107" s="193" t="s">
        <v>866</v>
      </c>
      <c r="D1107" s="193" t="s">
        <v>867</v>
      </c>
      <c r="E1107" s="193" t="s">
        <v>48</v>
      </c>
      <c r="F1107" s="194"/>
      <c r="G1107" s="195"/>
      <c r="H1107" s="196"/>
    </row>
    <row r="1108" spans="1:8" s="183" customFormat="1" ht="21" customHeight="1">
      <c r="A1108" s="188"/>
      <c r="B1108" s="189"/>
      <c r="C1108" s="189" t="s">
        <v>868</v>
      </c>
      <c r="D1108" s="189" t="s">
        <v>869</v>
      </c>
      <c r="E1108" s="189"/>
      <c r="F1108" s="190"/>
      <c r="G1108" s="191"/>
      <c r="H1108" s="191"/>
    </row>
    <row r="1109" spans="1:8" s="183" customFormat="1" ht="13.5" customHeight="1">
      <c r="A1109" s="192">
        <v>241</v>
      </c>
      <c r="B1109" s="193" t="s">
        <v>868</v>
      </c>
      <c r="C1109" s="193" t="s">
        <v>871</v>
      </c>
      <c r="D1109" s="193" t="s">
        <v>872</v>
      </c>
      <c r="E1109" s="193" t="s">
        <v>196</v>
      </c>
      <c r="F1109" s="194">
        <v>25.8</v>
      </c>
      <c r="G1109" s="195"/>
      <c r="H1109" s="196"/>
    </row>
    <row r="1110" spans="1:8" s="183" customFormat="1" ht="13.5" customHeight="1">
      <c r="A1110" s="222"/>
      <c r="B1110" s="223"/>
      <c r="C1110" s="223"/>
      <c r="D1110" s="223" t="s">
        <v>2223</v>
      </c>
      <c r="E1110" s="223"/>
      <c r="F1110" s="224">
        <v>25.8</v>
      </c>
      <c r="G1110" s="225"/>
      <c r="H1110" s="226"/>
    </row>
    <row r="1111" spans="1:8" s="183" customFormat="1" ht="13.5" customHeight="1">
      <c r="A1111" s="192">
        <v>242</v>
      </c>
      <c r="B1111" s="193" t="s">
        <v>868</v>
      </c>
      <c r="C1111" s="193" t="s">
        <v>874</v>
      </c>
      <c r="D1111" s="193" t="s">
        <v>875</v>
      </c>
      <c r="E1111" s="193" t="s">
        <v>196</v>
      </c>
      <c r="F1111" s="194">
        <v>25.8</v>
      </c>
      <c r="G1111" s="195"/>
      <c r="H1111" s="196"/>
    </row>
    <row r="1112" spans="1:8" s="183" customFormat="1" ht="13.5" customHeight="1">
      <c r="A1112" s="222"/>
      <c r="B1112" s="223"/>
      <c r="C1112" s="223"/>
      <c r="D1112" s="223" t="s">
        <v>2224</v>
      </c>
      <c r="E1112" s="223"/>
      <c r="F1112" s="224">
        <v>25.8</v>
      </c>
      <c r="G1112" s="225"/>
      <c r="H1112" s="226"/>
    </row>
    <row r="1113" spans="1:8" s="183" customFormat="1" ht="13.5" customHeight="1">
      <c r="A1113" s="192">
        <v>243</v>
      </c>
      <c r="B1113" s="193" t="s">
        <v>868</v>
      </c>
      <c r="C1113" s="193" t="s">
        <v>877</v>
      </c>
      <c r="D1113" s="193" t="s">
        <v>878</v>
      </c>
      <c r="E1113" s="193" t="s">
        <v>155</v>
      </c>
      <c r="F1113" s="194">
        <v>4.08</v>
      </c>
      <c r="G1113" s="195"/>
      <c r="H1113" s="196"/>
    </row>
    <row r="1114" spans="1:8" s="183" customFormat="1" ht="13.5" customHeight="1">
      <c r="A1114" s="222"/>
      <c r="B1114" s="223"/>
      <c r="C1114" s="223"/>
      <c r="D1114" s="223" t="s">
        <v>2225</v>
      </c>
      <c r="E1114" s="223"/>
      <c r="F1114" s="224">
        <v>4.08</v>
      </c>
      <c r="G1114" s="225"/>
      <c r="H1114" s="226"/>
    </row>
    <row r="1115" spans="1:8" s="183" customFormat="1" ht="13.5" customHeight="1">
      <c r="A1115" s="242">
        <v>244</v>
      </c>
      <c r="B1115" s="243" t="s">
        <v>868</v>
      </c>
      <c r="C1115" s="243" t="s">
        <v>880</v>
      </c>
      <c r="D1115" s="243" t="s">
        <v>881</v>
      </c>
      <c r="E1115" s="243" t="s">
        <v>183</v>
      </c>
      <c r="F1115" s="244">
        <v>3</v>
      </c>
      <c r="G1115" s="245"/>
      <c r="H1115" s="246"/>
    </row>
    <row r="1116" spans="1:8" s="183" customFormat="1" ht="13.5" customHeight="1">
      <c r="A1116" s="257">
        <v>245</v>
      </c>
      <c r="B1116" s="258" t="s">
        <v>868</v>
      </c>
      <c r="C1116" s="258" t="s">
        <v>883</v>
      </c>
      <c r="D1116" s="258" t="s">
        <v>884</v>
      </c>
      <c r="E1116" s="258" t="s">
        <v>183</v>
      </c>
      <c r="F1116" s="259">
        <v>3</v>
      </c>
      <c r="G1116" s="260"/>
      <c r="H1116" s="261"/>
    </row>
    <row r="1117" spans="1:8" s="183" customFormat="1" ht="13.5" customHeight="1">
      <c r="A1117" s="247">
        <v>246</v>
      </c>
      <c r="B1117" s="248" t="s">
        <v>868</v>
      </c>
      <c r="C1117" s="248" t="s">
        <v>886</v>
      </c>
      <c r="D1117" s="248" t="s">
        <v>887</v>
      </c>
      <c r="E1117" s="248" t="s">
        <v>196</v>
      </c>
      <c r="F1117" s="249">
        <v>25.8</v>
      </c>
      <c r="G1117" s="250"/>
      <c r="H1117" s="251"/>
    </row>
    <row r="1118" spans="1:8" s="183" customFormat="1" ht="13.5" customHeight="1">
      <c r="A1118" s="222"/>
      <c r="B1118" s="223"/>
      <c r="C1118" s="223"/>
      <c r="D1118" s="223" t="s">
        <v>2223</v>
      </c>
      <c r="E1118" s="223"/>
      <c r="F1118" s="224">
        <v>25.8</v>
      </c>
      <c r="G1118" s="225"/>
      <c r="H1118" s="226"/>
    </row>
    <row r="1119" spans="1:8" s="183" customFormat="1" ht="13.5" customHeight="1">
      <c r="A1119" s="242">
        <v>247</v>
      </c>
      <c r="B1119" s="243" t="s">
        <v>868</v>
      </c>
      <c r="C1119" s="243" t="s">
        <v>889</v>
      </c>
      <c r="D1119" s="243" t="s">
        <v>890</v>
      </c>
      <c r="E1119" s="243" t="s">
        <v>183</v>
      </c>
      <c r="F1119" s="244">
        <v>3</v>
      </c>
      <c r="G1119" s="245"/>
      <c r="H1119" s="246"/>
    </row>
    <row r="1120" spans="1:8" s="183" customFormat="1" ht="13.5" customHeight="1">
      <c r="A1120" s="257">
        <v>248</v>
      </c>
      <c r="B1120" s="258" t="s">
        <v>868</v>
      </c>
      <c r="C1120" s="258" t="s">
        <v>892</v>
      </c>
      <c r="D1120" s="258" t="s">
        <v>893</v>
      </c>
      <c r="E1120" s="258" t="s">
        <v>196</v>
      </c>
      <c r="F1120" s="259">
        <v>48</v>
      </c>
      <c r="G1120" s="260"/>
      <c r="H1120" s="261"/>
    </row>
    <row r="1121" spans="1:8" s="183" customFormat="1" ht="13.5" customHeight="1">
      <c r="A1121" s="257">
        <v>249</v>
      </c>
      <c r="B1121" s="258" t="s">
        <v>868</v>
      </c>
      <c r="C1121" s="258" t="s">
        <v>895</v>
      </c>
      <c r="D1121" s="258" t="s">
        <v>896</v>
      </c>
      <c r="E1121" s="258" t="s">
        <v>196</v>
      </c>
      <c r="F1121" s="259">
        <v>20</v>
      </c>
      <c r="G1121" s="260"/>
      <c r="H1121" s="261"/>
    </row>
    <row r="1122" spans="1:8" s="183" customFormat="1" ht="13.5" customHeight="1">
      <c r="A1122" s="247">
        <v>250</v>
      </c>
      <c r="B1122" s="248" t="s">
        <v>868</v>
      </c>
      <c r="C1122" s="248" t="s">
        <v>898</v>
      </c>
      <c r="D1122" s="248" t="s">
        <v>899</v>
      </c>
      <c r="E1122" s="248" t="s">
        <v>196</v>
      </c>
      <c r="F1122" s="249">
        <v>25.78</v>
      </c>
      <c r="G1122" s="250"/>
      <c r="H1122" s="251"/>
    </row>
    <row r="1123" spans="1:8" s="183" customFormat="1" ht="13.5" customHeight="1">
      <c r="A1123" s="222"/>
      <c r="B1123" s="223"/>
      <c r="C1123" s="223"/>
      <c r="D1123" s="223" t="s">
        <v>2226</v>
      </c>
      <c r="E1123" s="223"/>
      <c r="F1123" s="224">
        <v>25.78</v>
      </c>
      <c r="G1123" s="225"/>
      <c r="H1123" s="226"/>
    </row>
    <row r="1124" spans="1:8" s="183" customFormat="1" ht="13.5" customHeight="1">
      <c r="A1124" s="192">
        <v>251</v>
      </c>
      <c r="B1124" s="193" t="s">
        <v>868</v>
      </c>
      <c r="C1124" s="193" t="s">
        <v>901</v>
      </c>
      <c r="D1124" s="193" t="s">
        <v>902</v>
      </c>
      <c r="E1124" s="193" t="s">
        <v>155</v>
      </c>
      <c r="F1124" s="194">
        <v>4.5</v>
      </c>
      <c r="G1124" s="195"/>
      <c r="H1124" s="196"/>
    </row>
    <row r="1125" spans="1:8" s="183" customFormat="1" ht="13.5" customHeight="1">
      <c r="A1125" s="222"/>
      <c r="B1125" s="223"/>
      <c r="C1125" s="223"/>
      <c r="D1125" s="223" t="s">
        <v>2227</v>
      </c>
      <c r="E1125" s="223"/>
      <c r="F1125" s="224">
        <v>4.5</v>
      </c>
      <c r="G1125" s="225"/>
      <c r="H1125" s="226"/>
    </row>
    <row r="1126" spans="1:8" s="183" customFormat="1" ht="24" customHeight="1">
      <c r="A1126" s="242">
        <v>252</v>
      </c>
      <c r="B1126" s="243" t="s">
        <v>868</v>
      </c>
      <c r="C1126" s="243" t="s">
        <v>904</v>
      </c>
      <c r="D1126" s="243" t="s">
        <v>905</v>
      </c>
      <c r="E1126" s="243" t="s">
        <v>183</v>
      </c>
      <c r="F1126" s="244">
        <v>2</v>
      </c>
      <c r="G1126" s="245"/>
      <c r="H1126" s="246"/>
    </row>
    <row r="1127" spans="1:8" s="183" customFormat="1" ht="13.5" customHeight="1">
      <c r="A1127" s="247">
        <v>253</v>
      </c>
      <c r="B1127" s="248" t="s">
        <v>868</v>
      </c>
      <c r="C1127" s="248" t="s">
        <v>907</v>
      </c>
      <c r="D1127" s="248" t="s">
        <v>908</v>
      </c>
      <c r="E1127" s="248" t="s">
        <v>196</v>
      </c>
      <c r="F1127" s="249">
        <v>25.84</v>
      </c>
      <c r="G1127" s="250"/>
      <c r="H1127" s="251"/>
    </row>
    <row r="1128" spans="1:8" s="183" customFormat="1" ht="13.5" customHeight="1">
      <c r="A1128" s="222"/>
      <c r="B1128" s="223"/>
      <c r="C1128" s="223"/>
      <c r="D1128" s="223" t="s">
        <v>2228</v>
      </c>
      <c r="E1128" s="223"/>
      <c r="F1128" s="224">
        <v>25.84</v>
      </c>
      <c r="G1128" s="225"/>
      <c r="H1128" s="226"/>
    </row>
    <row r="1129" spans="1:8" s="183" customFormat="1" ht="13.5" customHeight="1">
      <c r="A1129" s="242">
        <v>254</v>
      </c>
      <c r="B1129" s="243" t="s">
        <v>868</v>
      </c>
      <c r="C1129" s="243" t="s">
        <v>910</v>
      </c>
      <c r="D1129" s="243" t="s">
        <v>911</v>
      </c>
      <c r="E1129" s="243" t="s">
        <v>183</v>
      </c>
      <c r="F1129" s="244">
        <v>2</v>
      </c>
      <c r="G1129" s="245"/>
      <c r="H1129" s="246"/>
    </row>
    <row r="1130" spans="1:8" s="183" customFormat="1" ht="13.5" customHeight="1">
      <c r="A1130" s="247">
        <v>255</v>
      </c>
      <c r="B1130" s="248" t="s">
        <v>868</v>
      </c>
      <c r="C1130" s="248" t="s">
        <v>913</v>
      </c>
      <c r="D1130" s="248" t="s">
        <v>914</v>
      </c>
      <c r="E1130" s="248" t="s">
        <v>196</v>
      </c>
      <c r="F1130" s="249">
        <v>48</v>
      </c>
      <c r="G1130" s="250"/>
      <c r="H1130" s="251"/>
    </row>
    <row r="1131" spans="1:8" s="183" customFormat="1" ht="13.5" customHeight="1">
      <c r="A1131" s="222"/>
      <c r="B1131" s="223"/>
      <c r="C1131" s="223"/>
      <c r="D1131" s="223" t="s">
        <v>2229</v>
      </c>
      <c r="E1131" s="223"/>
      <c r="F1131" s="224">
        <v>48</v>
      </c>
      <c r="G1131" s="225"/>
      <c r="H1131" s="226"/>
    </row>
    <row r="1132" spans="1:8" s="183" customFormat="1" ht="13.5" customHeight="1">
      <c r="A1132" s="242">
        <v>256</v>
      </c>
      <c r="B1132" s="243" t="s">
        <v>868</v>
      </c>
      <c r="C1132" s="243" t="s">
        <v>916</v>
      </c>
      <c r="D1132" s="243" t="s">
        <v>917</v>
      </c>
      <c r="E1132" s="243" t="s">
        <v>196</v>
      </c>
      <c r="F1132" s="244">
        <v>20</v>
      </c>
      <c r="G1132" s="245"/>
      <c r="H1132" s="246"/>
    </row>
    <row r="1133" spans="1:8" s="183" customFormat="1" ht="13.5" customHeight="1">
      <c r="A1133" s="247">
        <v>257</v>
      </c>
      <c r="B1133" s="248" t="s">
        <v>868</v>
      </c>
      <c r="C1133" s="248" t="s">
        <v>919</v>
      </c>
      <c r="D1133" s="248" t="s">
        <v>920</v>
      </c>
      <c r="E1133" s="248" t="s">
        <v>196</v>
      </c>
      <c r="F1133" s="249">
        <v>36.91</v>
      </c>
      <c r="G1133" s="250"/>
      <c r="H1133" s="251"/>
    </row>
    <row r="1134" spans="1:8" s="183" customFormat="1" ht="13.5" customHeight="1">
      <c r="A1134" s="197"/>
      <c r="B1134" s="198"/>
      <c r="C1134" s="198"/>
      <c r="D1134" s="198" t="s">
        <v>2230</v>
      </c>
      <c r="E1134" s="198"/>
      <c r="F1134" s="199">
        <v>4.5</v>
      </c>
      <c r="G1134" s="200"/>
      <c r="H1134" s="201"/>
    </row>
    <row r="1135" spans="1:8" s="183" customFormat="1" ht="13.5" customHeight="1">
      <c r="A1135" s="217"/>
      <c r="B1135" s="218"/>
      <c r="C1135" s="218"/>
      <c r="D1135" s="218" t="s">
        <v>2231</v>
      </c>
      <c r="E1135" s="218"/>
      <c r="F1135" s="219">
        <v>1.57</v>
      </c>
      <c r="G1135" s="220"/>
      <c r="H1135" s="221"/>
    </row>
    <row r="1136" spans="1:8" s="183" customFormat="1" ht="13.5" customHeight="1">
      <c r="A1136" s="202"/>
      <c r="B1136" s="203"/>
      <c r="C1136" s="203"/>
      <c r="D1136" s="203" t="s">
        <v>2232</v>
      </c>
      <c r="E1136" s="203"/>
      <c r="F1136" s="204">
        <v>30.84</v>
      </c>
      <c r="G1136" s="205"/>
      <c r="H1136" s="206"/>
    </row>
    <row r="1137" spans="1:8" s="183" customFormat="1" ht="13.5" customHeight="1">
      <c r="A1137" s="207"/>
      <c r="B1137" s="208"/>
      <c r="C1137" s="208"/>
      <c r="D1137" s="208" t="s">
        <v>1519</v>
      </c>
      <c r="E1137" s="208"/>
      <c r="F1137" s="209">
        <v>36.91</v>
      </c>
      <c r="G1137" s="210"/>
      <c r="H1137" s="211"/>
    </row>
    <row r="1138" spans="1:8" s="183" customFormat="1" ht="13.5" customHeight="1">
      <c r="A1138" s="192">
        <v>258</v>
      </c>
      <c r="B1138" s="193" t="s">
        <v>868</v>
      </c>
      <c r="C1138" s="193" t="s">
        <v>922</v>
      </c>
      <c r="D1138" s="193" t="s">
        <v>923</v>
      </c>
      <c r="E1138" s="193" t="s">
        <v>196</v>
      </c>
      <c r="F1138" s="194">
        <v>21</v>
      </c>
      <c r="G1138" s="195"/>
      <c r="H1138" s="196"/>
    </row>
    <row r="1139" spans="1:8" s="183" customFormat="1" ht="13.5" customHeight="1">
      <c r="A1139" s="222"/>
      <c r="B1139" s="223"/>
      <c r="C1139" s="223"/>
      <c r="D1139" s="223" t="s">
        <v>2233</v>
      </c>
      <c r="E1139" s="223"/>
      <c r="F1139" s="224">
        <v>21</v>
      </c>
      <c r="G1139" s="225"/>
      <c r="H1139" s="226"/>
    </row>
    <row r="1140" spans="1:8" s="183" customFormat="1" ht="13.5" customHeight="1">
      <c r="A1140" s="242">
        <v>259</v>
      </c>
      <c r="B1140" s="243" t="s">
        <v>868</v>
      </c>
      <c r="C1140" s="243" t="s">
        <v>925</v>
      </c>
      <c r="D1140" s="243" t="s">
        <v>926</v>
      </c>
      <c r="E1140" s="243" t="s">
        <v>196</v>
      </c>
      <c r="F1140" s="244">
        <v>37</v>
      </c>
      <c r="G1140" s="245"/>
      <c r="H1140" s="246"/>
    </row>
    <row r="1141" spans="1:8" s="183" customFormat="1" ht="13.5" customHeight="1">
      <c r="A1141" s="257">
        <v>260</v>
      </c>
      <c r="B1141" s="258" t="s">
        <v>868</v>
      </c>
      <c r="C1141" s="258" t="s">
        <v>928</v>
      </c>
      <c r="D1141" s="258" t="s">
        <v>929</v>
      </c>
      <c r="E1141" s="258" t="s">
        <v>196</v>
      </c>
      <c r="F1141" s="259">
        <v>21</v>
      </c>
      <c r="G1141" s="260"/>
      <c r="H1141" s="261"/>
    </row>
    <row r="1142" spans="1:8" s="183" customFormat="1" ht="24" customHeight="1">
      <c r="A1142" s="257">
        <v>261</v>
      </c>
      <c r="B1142" s="258" t="s">
        <v>931</v>
      </c>
      <c r="C1142" s="258" t="s">
        <v>932</v>
      </c>
      <c r="D1142" s="258" t="s">
        <v>933</v>
      </c>
      <c r="E1142" s="258" t="s">
        <v>183</v>
      </c>
      <c r="F1142" s="259">
        <v>1</v>
      </c>
      <c r="G1142" s="260"/>
      <c r="H1142" s="261"/>
    </row>
    <row r="1143" spans="1:8" s="183" customFormat="1" ht="24" customHeight="1">
      <c r="A1143" s="247">
        <v>262</v>
      </c>
      <c r="B1143" s="248" t="s">
        <v>868</v>
      </c>
      <c r="C1143" s="248" t="s">
        <v>935</v>
      </c>
      <c r="D1143" s="248" t="s">
        <v>936</v>
      </c>
      <c r="E1143" s="248" t="s">
        <v>48</v>
      </c>
      <c r="F1143" s="249"/>
      <c r="G1143" s="250"/>
      <c r="H1143" s="251"/>
    </row>
    <row r="1144" spans="1:8" s="183" customFormat="1" ht="21" customHeight="1">
      <c r="A1144" s="188"/>
      <c r="B1144" s="189"/>
      <c r="C1144" s="189" t="s">
        <v>937</v>
      </c>
      <c r="D1144" s="189" t="s">
        <v>938</v>
      </c>
      <c r="E1144" s="189"/>
      <c r="F1144" s="190"/>
      <c r="G1144" s="191"/>
      <c r="H1144" s="191"/>
    </row>
    <row r="1145" spans="1:8" s="183" customFormat="1" ht="24" customHeight="1">
      <c r="A1145" s="192">
        <v>263</v>
      </c>
      <c r="B1145" s="193" t="s">
        <v>937</v>
      </c>
      <c r="C1145" s="193" t="s">
        <v>940</v>
      </c>
      <c r="D1145" s="193" t="s">
        <v>941</v>
      </c>
      <c r="E1145" s="193" t="s">
        <v>155</v>
      </c>
      <c r="F1145" s="194">
        <v>314.48</v>
      </c>
      <c r="G1145" s="195"/>
      <c r="H1145" s="196"/>
    </row>
    <row r="1146" spans="1:8" s="183" customFormat="1" ht="13.5" customHeight="1">
      <c r="A1146" s="222"/>
      <c r="B1146" s="223"/>
      <c r="C1146" s="223"/>
      <c r="D1146" s="223" t="s">
        <v>2234</v>
      </c>
      <c r="E1146" s="223"/>
      <c r="F1146" s="224">
        <v>314.48</v>
      </c>
      <c r="G1146" s="225"/>
      <c r="H1146" s="226"/>
    </row>
    <row r="1147" spans="1:8" s="183" customFormat="1" ht="13.5" customHeight="1">
      <c r="A1147" s="207"/>
      <c r="B1147" s="208"/>
      <c r="C1147" s="208" t="s">
        <v>2114</v>
      </c>
      <c r="D1147" s="208" t="s">
        <v>1519</v>
      </c>
      <c r="E1147" s="208"/>
      <c r="F1147" s="209">
        <v>314.48</v>
      </c>
      <c r="G1147" s="210"/>
      <c r="H1147" s="211"/>
    </row>
    <row r="1148" spans="1:8" s="183" customFormat="1" ht="24" customHeight="1">
      <c r="A1148" s="192">
        <v>264</v>
      </c>
      <c r="B1148" s="193" t="s">
        <v>937</v>
      </c>
      <c r="C1148" s="193" t="s">
        <v>943</v>
      </c>
      <c r="D1148" s="193" t="s">
        <v>944</v>
      </c>
      <c r="E1148" s="193" t="s">
        <v>196</v>
      </c>
      <c r="F1148" s="194">
        <v>26.42</v>
      </c>
      <c r="G1148" s="195"/>
      <c r="H1148" s="196"/>
    </row>
    <row r="1149" spans="1:8" s="183" customFormat="1" ht="13.5" customHeight="1">
      <c r="A1149" s="222"/>
      <c r="B1149" s="223"/>
      <c r="C1149" s="223"/>
      <c r="D1149" s="223" t="s">
        <v>2235</v>
      </c>
      <c r="E1149" s="223"/>
      <c r="F1149" s="224">
        <v>26.42</v>
      </c>
      <c r="G1149" s="225"/>
      <c r="H1149" s="226"/>
    </row>
    <row r="1150" spans="1:8" s="183" customFormat="1" ht="24" customHeight="1">
      <c r="A1150" s="192">
        <v>265</v>
      </c>
      <c r="B1150" s="193" t="s">
        <v>937</v>
      </c>
      <c r="C1150" s="193" t="s">
        <v>946</v>
      </c>
      <c r="D1150" s="193" t="s">
        <v>947</v>
      </c>
      <c r="E1150" s="193" t="s">
        <v>196</v>
      </c>
      <c r="F1150" s="194">
        <v>25.78</v>
      </c>
      <c r="G1150" s="195"/>
      <c r="H1150" s="196"/>
    </row>
    <row r="1151" spans="1:8" s="183" customFormat="1" ht="13.5" customHeight="1">
      <c r="A1151" s="222"/>
      <c r="B1151" s="223"/>
      <c r="C1151" s="223"/>
      <c r="D1151" s="223" t="s">
        <v>2236</v>
      </c>
      <c r="E1151" s="223"/>
      <c r="F1151" s="224">
        <v>25.78</v>
      </c>
      <c r="G1151" s="225"/>
      <c r="H1151" s="226"/>
    </row>
    <row r="1152" spans="1:8" s="183" customFormat="1" ht="13.5" customHeight="1">
      <c r="A1152" s="192">
        <v>266</v>
      </c>
      <c r="B1152" s="193" t="s">
        <v>937</v>
      </c>
      <c r="C1152" s="193" t="s">
        <v>949</v>
      </c>
      <c r="D1152" s="193" t="s">
        <v>950</v>
      </c>
      <c r="E1152" s="193" t="s">
        <v>196</v>
      </c>
      <c r="F1152" s="194">
        <v>48</v>
      </c>
      <c r="G1152" s="195"/>
      <c r="H1152" s="196"/>
    </row>
    <row r="1153" spans="1:8" s="183" customFormat="1" ht="13.5" customHeight="1">
      <c r="A1153" s="222"/>
      <c r="B1153" s="223"/>
      <c r="C1153" s="223"/>
      <c r="D1153" s="223" t="s">
        <v>2229</v>
      </c>
      <c r="E1153" s="223"/>
      <c r="F1153" s="224">
        <v>48</v>
      </c>
      <c r="G1153" s="225"/>
      <c r="H1153" s="226"/>
    </row>
    <row r="1154" spans="1:8" s="183" customFormat="1" ht="24" customHeight="1">
      <c r="A1154" s="192">
        <v>267</v>
      </c>
      <c r="B1154" s="193" t="s">
        <v>937</v>
      </c>
      <c r="C1154" s="193" t="s">
        <v>952</v>
      </c>
      <c r="D1154" s="193" t="s">
        <v>953</v>
      </c>
      <c r="E1154" s="193" t="s">
        <v>155</v>
      </c>
      <c r="F1154" s="194">
        <v>314.48</v>
      </c>
      <c r="G1154" s="195"/>
      <c r="H1154" s="196"/>
    </row>
    <row r="1155" spans="1:8" s="183" customFormat="1" ht="13.5" customHeight="1">
      <c r="A1155" s="222"/>
      <c r="B1155" s="223"/>
      <c r="C1155" s="223"/>
      <c r="D1155" s="223" t="s">
        <v>2114</v>
      </c>
      <c r="E1155" s="223"/>
      <c r="F1155" s="224">
        <v>314.48</v>
      </c>
      <c r="G1155" s="225"/>
      <c r="H1155" s="226"/>
    </row>
    <row r="1156" spans="1:8" s="183" customFormat="1" ht="24" customHeight="1">
      <c r="A1156" s="192">
        <v>268</v>
      </c>
      <c r="B1156" s="193" t="s">
        <v>937</v>
      </c>
      <c r="C1156" s="193" t="s">
        <v>955</v>
      </c>
      <c r="D1156" s="193" t="s">
        <v>956</v>
      </c>
      <c r="E1156" s="193" t="s">
        <v>196</v>
      </c>
      <c r="F1156" s="194">
        <v>26.42</v>
      </c>
      <c r="G1156" s="195"/>
      <c r="H1156" s="196"/>
    </row>
    <row r="1157" spans="1:8" s="183" customFormat="1" ht="13.5" customHeight="1">
      <c r="A1157" s="222"/>
      <c r="B1157" s="223"/>
      <c r="C1157" s="223"/>
      <c r="D1157" s="223" t="s">
        <v>2235</v>
      </c>
      <c r="E1157" s="223"/>
      <c r="F1157" s="224">
        <v>26.42</v>
      </c>
      <c r="G1157" s="225"/>
      <c r="H1157" s="226"/>
    </row>
    <row r="1158" spans="1:8" s="183" customFormat="1" ht="13.5" customHeight="1">
      <c r="A1158" s="192">
        <v>269</v>
      </c>
      <c r="B1158" s="193" t="s">
        <v>937</v>
      </c>
      <c r="C1158" s="193" t="s">
        <v>958</v>
      </c>
      <c r="D1158" s="193" t="s">
        <v>2237</v>
      </c>
      <c r="E1158" s="193" t="s">
        <v>196</v>
      </c>
      <c r="F1158" s="194">
        <v>73.78</v>
      </c>
      <c r="G1158" s="195"/>
      <c r="H1158" s="196"/>
    </row>
    <row r="1159" spans="1:8" s="183" customFormat="1" ht="13.5" customHeight="1">
      <c r="A1159" s="222"/>
      <c r="B1159" s="223"/>
      <c r="C1159" s="223"/>
      <c r="D1159" s="223" t="s">
        <v>2238</v>
      </c>
      <c r="E1159" s="223"/>
      <c r="F1159" s="224">
        <v>73.78</v>
      </c>
      <c r="G1159" s="225"/>
      <c r="H1159" s="226"/>
    </row>
    <row r="1160" spans="1:8" s="183" customFormat="1" ht="24" customHeight="1">
      <c r="A1160" s="192">
        <v>270</v>
      </c>
      <c r="B1160" s="193" t="s">
        <v>937</v>
      </c>
      <c r="C1160" s="193" t="s">
        <v>961</v>
      </c>
      <c r="D1160" s="193" t="s">
        <v>962</v>
      </c>
      <c r="E1160" s="193" t="s">
        <v>155</v>
      </c>
      <c r="F1160" s="194">
        <v>314.48</v>
      </c>
      <c r="G1160" s="195"/>
      <c r="H1160" s="196"/>
    </row>
    <row r="1161" spans="1:8" s="183" customFormat="1" ht="13.5" customHeight="1">
      <c r="A1161" s="222"/>
      <c r="B1161" s="223"/>
      <c r="C1161" s="223"/>
      <c r="D1161" s="223" t="s">
        <v>2114</v>
      </c>
      <c r="E1161" s="223"/>
      <c r="F1161" s="224">
        <v>314.48</v>
      </c>
      <c r="G1161" s="225"/>
      <c r="H1161" s="226"/>
    </row>
    <row r="1162" spans="1:8" s="183" customFormat="1" ht="24" customHeight="1">
      <c r="A1162" s="192">
        <v>271</v>
      </c>
      <c r="B1162" s="193" t="s">
        <v>937</v>
      </c>
      <c r="C1162" s="193" t="s">
        <v>964</v>
      </c>
      <c r="D1162" s="193" t="s">
        <v>965</v>
      </c>
      <c r="E1162" s="193" t="s">
        <v>48</v>
      </c>
      <c r="F1162" s="194"/>
      <c r="G1162" s="195"/>
      <c r="H1162" s="196"/>
    </row>
    <row r="1163" spans="1:8" s="183" customFormat="1" ht="21" customHeight="1">
      <c r="A1163" s="188"/>
      <c r="B1163" s="189"/>
      <c r="C1163" s="189" t="s">
        <v>931</v>
      </c>
      <c r="D1163" s="189" t="s">
        <v>966</v>
      </c>
      <c r="E1163" s="189"/>
      <c r="F1163" s="190"/>
      <c r="G1163" s="191"/>
      <c r="H1163" s="191"/>
    </row>
    <row r="1164" spans="1:8" s="183" customFormat="1" ht="24" customHeight="1">
      <c r="A1164" s="192">
        <v>272</v>
      </c>
      <c r="B1164" s="193" t="s">
        <v>931</v>
      </c>
      <c r="C1164" s="193" t="s">
        <v>968</v>
      </c>
      <c r="D1164" s="193" t="s">
        <v>969</v>
      </c>
      <c r="E1164" s="193" t="s">
        <v>196</v>
      </c>
      <c r="F1164" s="194">
        <v>35.1</v>
      </c>
      <c r="G1164" s="195"/>
      <c r="H1164" s="196"/>
    </row>
    <row r="1165" spans="1:8" s="183" customFormat="1" ht="24" customHeight="1">
      <c r="A1165" s="237">
        <v>273</v>
      </c>
      <c r="B1165" s="238"/>
      <c r="C1165" s="238" t="s">
        <v>971</v>
      </c>
      <c r="D1165" s="238" t="s">
        <v>972</v>
      </c>
      <c r="E1165" s="238" t="s">
        <v>196</v>
      </c>
      <c r="F1165" s="239">
        <v>35.1</v>
      </c>
      <c r="G1165" s="240"/>
      <c r="H1165" s="241"/>
    </row>
    <row r="1166" spans="1:8" s="183" customFormat="1" ht="24" customHeight="1">
      <c r="A1166" s="192">
        <v>274</v>
      </c>
      <c r="B1166" s="193" t="s">
        <v>931</v>
      </c>
      <c r="C1166" s="193" t="s">
        <v>974</v>
      </c>
      <c r="D1166" s="193" t="s">
        <v>975</v>
      </c>
      <c r="E1166" s="193" t="s">
        <v>196</v>
      </c>
      <c r="F1166" s="194">
        <v>3.05</v>
      </c>
      <c r="G1166" s="195"/>
      <c r="H1166" s="196"/>
    </row>
    <row r="1167" spans="1:8" s="183" customFormat="1" ht="13.5" customHeight="1">
      <c r="A1167" s="222"/>
      <c r="B1167" s="223"/>
      <c r="C1167" s="223"/>
      <c r="D1167" s="223" t="s">
        <v>2239</v>
      </c>
      <c r="E1167" s="223"/>
      <c r="F1167" s="224">
        <v>3.05</v>
      </c>
      <c r="G1167" s="225"/>
      <c r="H1167" s="226"/>
    </row>
    <row r="1168" spans="1:8" s="183" customFormat="1" ht="24" customHeight="1">
      <c r="A1168" s="237">
        <v>275</v>
      </c>
      <c r="B1168" s="238"/>
      <c r="C1168" s="238" t="s">
        <v>977</v>
      </c>
      <c r="D1168" s="238" t="s">
        <v>978</v>
      </c>
      <c r="E1168" s="238" t="s">
        <v>196</v>
      </c>
      <c r="F1168" s="239">
        <v>3.05</v>
      </c>
      <c r="G1168" s="240"/>
      <c r="H1168" s="241"/>
    </row>
    <row r="1169" spans="1:8" s="183" customFormat="1" ht="24" customHeight="1">
      <c r="A1169" s="192">
        <v>276</v>
      </c>
      <c r="B1169" s="193" t="s">
        <v>931</v>
      </c>
      <c r="C1169" s="193" t="s">
        <v>980</v>
      </c>
      <c r="D1169" s="193" t="s">
        <v>981</v>
      </c>
      <c r="E1169" s="193" t="s">
        <v>155</v>
      </c>
      <c r="F1169" s="194">
        <v>44.4</v>
      </c>
      <c r="G1169" s="195"/>
      <c r="H1169" s="196"/>
    </row>
    <row r="1170" spans="1:8" s="183" customFormat="1" ht="24" customHeight="1">
      <c r="A1170" s="197"/>
      <c r="B1170" s="198"/>
      <c r="C1170" s="198"/>
      <c r="D1170" s="198" t="s">
        <v>2240</v>
      </c>
      <c r="E1170" s="198"/>
      <c r="F1170" s="199">
        <v>23.085</v>
      </c>
      <c r="G1170" s="200"/>
      <c r="H1170" s="201"/>
    </row>
    <row r="1171" spans="1:8" s="183" customFormat="1" ht="13.5" customHeight="1">
      <c r="A1171" s="202"/>
      <c r="B1171" s="203"/>
      <c r="C1171" s="203"/>
      <c r="D1171" s="203" t="s">
        <v>2241</v>
      </c>
      <c r="E1171" s="203"/>
      <c r="F1171" s="204">
        <v>21.315</v>
      </c>
      <c r="G1171" s="205"/>
      <c r="H1171" s="206"/>
    </row>
    <row r="1172" spans="1:8" s="183" customFormat="1" ht="13.5" customHeight="1">
      <c r="A1172" s="207"/>
      <c r="B1172" s="208"/>
      <c r="C1172" s="208" t="s">
        <v>2242</v>
      </c>
      <c r="D1172" s="208" t="s">
        <v>1519</v>
      </c>
      <c r="E1172" s="208"/>
      <c r="F1172" s="209">
        <v>44.4</v>
      </c>
      <c r="G1172" s="210"/>
      <c r="H1172" s="211"/>
    </row>
    <row r="1173" spans="1:8" s="183" customFormat="1" ht="13.5" customHeight="1">
      <c r="A1173" s="192">
        <v>277</v>
      </c>
      <c r="B1173" s="193" t="s">
        <v>931</v>
      </c>
      <c r="C1173" s="193" t="s">
        <v>983</v>
      </c>
      <c r="D1173" s="193" t="s">
        <v>984</v>
      </c>
      <c r="E1173" s="193" t="s">
        <v>155</v>
      </c>
      <c r="F1173" s="194">
        <v>44.4</v>
      </c>
      <c r="G1173" s="195"/>
      <c r="H1173" s="196"/>
    </row>
    <row r="1174" spans="1:8" s="183" customFormat="1" ht="13.5" customHeight="1">
      <c r="A1174" s="222"/>
      <c r="B1174" s="223"/>
      <c r="C1174" s="223"/>
      <c r="D1174" s="223" t="s">
        <v>2242</v>
      </c>
      <c r="E1174" s="223"/>
      <c r="F1174" s="224">
        <v>44.4</v>
      </c>
      <c r="G1174" s="225"/>
      <c r="H1174" s="226"/>
    </row>
    <row r="1175" spans="1:8" s="183" customFormat="1" ht="24" customHeight="1">
      <c r="A1175" s="192">
        <v>278</v>
      </c>
      <c r="B1175" s="193" t="s">
        <v>931</v>
      </c>
      <c r="C1175" s="193" t="s">
        <v>986</v>
      </c>
      <c r="D1175" s="193" t="s">
        <v>987</v>
      </c>
      <c r="E1175" s="193" t="s">
        <v>155</v>
      </c>
      <c r="F1175" s="194">
        <v>4.88</v>
      </c>
      <c r="G1175" s="195"/>
      <c r="H1175" s="196"/>
    </row>
    <row r="1176" spans="1:8" s="183" customFormat="1" ht="13.5" customHeight="1">
      <c r="A1176" s="222"/>
      <c r="B1176" s="223"/>
      <c r="C1176" s="223"/>
      <c r="D1176" s="223" t="s">
        <v>2243</v>
      </c>
      <c r="E1176" s="223"/>
      <c r="F1176" s="224">
        <v>4.88</v>
      </c>
      <c r="G1176" s="225"/>
      <c r="H1176" s="226"/>
    </row>
    <row r="1177" spans="1:8" s="183" customFormat="1" ht="24" customHeight="1">
      <c r="A1177" s="227">
        <v>279</v>
      </c>
      <c r="B1177" s="228"/>
      <c r="C1177" s="228" t="s">
        <v>989</v>
      </c>
      <c r="D1177" s="228" t="s">
        <v>990</v>
      </c>
      <c r="E1177" s="228" t="s">
        <v>183</v>
      </c>
      <c r="F1177" s="229">
        <v>1</v>
      </c>
      <c r="G1177" s="230"/>
      <c r="H1177" s="231"/>
    </row>
    <row r="1178" spans="1:8" s="183" customFormat="1" ht="24" customHeight="1">
      <c r="A1178" s="262">
        <v>280</v>
      </c>
      <c r="B1178" s="263"/>
      <c r="C1178" s="263" t="s">
        <v>992</v>
      </c>
      <c r="D1178" s="263" t="s">
        <v>993</v>
      </c>
      <c r="E1178" s="263" t="s">
        <v>183</v>
      </c>
      <c r="F1178" s="264">
        <v>2</v>
      </c>
      <c r="G1178" s="265"/>
      <c r="H1178" s="266"/>
    </row>
    <row r="1179" spans="1:8" s="183" customFormat="1" ht="24" customHeight="1">
      <c r="A1179" s="232">
        <v>281</v>
      </c>
      <c r="B1179" s="233"/>
      <c r="C1179" s="233" t="s">
        <v>995</v>
      </c>
      <c r="D1179" s="233" t="s">
        <v>996</v>
      </c>
      <c r="E1179" s="233" t="s">
        <v>183</v>
      </c>
      <c r="F1179" s="234">
        <v>2</v>
      </c>
      <c r="G1179" s="235"/>
      <c r="H1179" s="236"/>
    </row>
    <row r="1180" spans="1:8" s="183" customFormat="1" ht="24" customHeight="1">
      <c r="A1180" s="192">
        <v>282</v>
      </c>
      <c r="B1180" s="193" t="s">
        <v>931</v>
      </c>
      <c r="C1180" s="193" t="s">
        <v>998</v>
      </c>
      <c r="D1180" s="193" t="s">
        <v>999</v>
      </c>
      <c r="E1180" s="193" t="s">
        <v>155</v>
      </c>
      <c r="F1180" s="194">
        <v>5.818</v>
      </c>
      <c r="G1180" s="195"/>
      <c r="H1180" s="196"/>
    </row>
    <row r="1181" spans="1:8" s="183" customFormat="1" ht="13.5" customHeight="1">
      <c r="A1181" s="222"/>
      <c r="B1181" s="223"/>
      <c r="C1181" s="223"/>
      <c r="D1181" s="223" t="s">
        <v>2244</v>
      </c>
      <c r="E1181" s="223"/>
      <c r="F1181" s="224">
        <v>5.8176</v>
      </c>
      <c r="G1181" s="225"/>
      <c r="H1181" s="226"/>
    </row>
    <row r="1182" spans="1:8" s="183" customFormat="1" ht="45" customHeight="1">
      <c r="A1182" s="227">
        <v>283</v>
      </c>
      <c r="B1182" s="228"/>
      <c r="C1182" s="228" t="s">
        <v>1001</v>
      </c>
      <c r="D1182" s="228" t="s">
        <v>1002</v>
      </c>
      <c r="E1182" s="228" t="s">
        <v>183</v>
      </c>
      <c r="F1182" s="229">
        <v>1</v>
      </c>
      <c r="G1182" s="230"/>
      <c r="H1182" s="231"/>
    </row>
    <row r="1183" spans="1:8" s="183" customFormat="1" ht="45" customHeight="1">
      <c r="A1183" s="262">
        <v>284</v>
      </c>
      <c r="B1183" s="263"/>
      <c r="C1183" s="263" t="s">
        <v>1004</v>
      </c>
      <c r="D1183" s="263" t="s">
        <v>1005</v>
      </c>
      <c r="E1183" s="263" t="s">
        <v>183</v>
      </c>
      <c r="F1183" s="264">
        <v>1</v>
      </c>
      <c r="G1183" s="265"/>
      <c r="H1183" s="266"/>
    </row>
    <row r="1184" spans="1:8" s="183" customFormat="1" ht="34.5" customHeight="1">
      <c r="A1184" s="262">
        <v>285</v>
      </c>
      <c r="B1184" s="263"/>
      <c r="C1184" s="263" t="s">
        <v>1007</v>
      </c>
      <c r="D1184" s="263" t="s">
        <v>1008</v>
      </c>
      <c r="E1184" s="263" t="s">
        <v>183</v>
      </c>
      <c r="F1184" s="264">
        <v>2</v>
      </c>
      <c r="G1184" s="265"/>
      <c r="H1184" s="266"/>
    </row>
    <row r="1185" spans="1:8" s="183" customFormat="1" ht="45" customHeight="1">
      <c r="A1185" s="232">
        <v>286</v>
      </c>
      <c r="B1185" s="233"/>
      <c r="C1185" s="233" t="s">
        <v>1010</v>
      </c>
      <c r="D1185" s="233" t="s">
        <v>1011</v>
      </c>
      <c r="E1185" s="233" t="s">
        <v>183</v>
      </c>
      <c r="F1185" s="234">
        <v>5</v>
      </c>
      <c r="G1185" s="235"/>
      <c r="H1185" s="236"/>
    </row>
    <row r="1186" spans="1:8" s="183" customFormat="1" ht="24" customHeight="1">
      <c r="A1186" s="192">
        <v>287</v>
      </c>
      <c r="B1186" s="193" t="s">
        <v>931</v>
      </c>
      <c r="C1186" s="193" t="s">
        <v>1013</v>
      </c>
      <c r="D1186" s="193" t="s">
        <v>1014</v>
      </c>
      <c r="E1186" s="193" t="s">
        <v>155</v>
      </c>
      <c r="F1186" s="194">
        <v>76.934</v>
      </c>
      <c r="G1186" s="195"/>
      <c r="H1186" s="196"/>
    </row>
    <row r="1187" spans="1:8" s="183" customFormat="1" ht="13.5" customHeight="1">
      <c r="A1187" s="222"/>
      <c r="B1187" s="223"/>
      <c r="C1187" s="223"/>
      <c r="D1187" s="223" t="s">
        <v>2245</v>
      </c>
      <c r="E1187" s="223"/>
      <c r="F1187" s="224">
        <v>76.9342</v>
      </c>
      <c r="G1187" s="225"/>
      <c r="H1187" s="226"/>
    </row>
    <row r="1188" spans="1:8" s="183" customFormat="1" ht="34.5" customHeight="1">
      <c r="A1188" s="227">
        <v>288</v>
      </c>
      <c r="B1188" s="228"/>
      <c r="C1188" s="228" t="s">
        <v>1016</v>
      </c>
      <c r="D1188" s="228" t="s">
        <v>1017</v>
      </c>
      <c r="E1188" s="228" t="s">
        <v>183</v>
      </c>
      <c r="F1188" s="229">
        <v>13</v>
      </c>
      <c r="G1188" s="230"/>
      <c r="H1188" s="231"/>
    </row>
    <row r="1189" spans="1:8" s="183" customFormat="1" ht="45" customHeight="1">
      <c r="A1189" s="262">
        <v>289</v>
      </c>
      <c r="B1189" s="263"/>
      <c r="C1189" s="263" t="s">
        <v>1019</v>
      </c>
      <c r="D1189" s="263" t="s">
        <v>1020</v>
      </c>
      <c r="E1189" s="263" t="s">
        <v>183</v>
      </c>
      <c r="F1189" s="264">
        <v>11</v>
      </c>
      <c r="G1189" s="265"/>
      <c r="H1189" s="266"/>
    </row>
    <row r="1190" spans="1:8" s="183" customFormat="1" ht="34.5" customHeight="1">
      <c r="A1190" s="262">
        <v>290</v>
      </c>
      <c r="B1190" s="263"/>
      <c r="C1190" s="263" t="s">
        <v>1022</v>
      </c>
      <c r="D1190" s="263" t="s">
        <v>1023</v>
      </c>
      <c r="E1190" s="263" t="s">
        <v>183</v>
      </c>
      <c r="F1190" s="264">
        <v>1</v>
      </c>
      <c r="G1190" s="265"/>
      <c r="H1190" s="266"/>
    </row>
    <row r="1191" spans="1:8" s="183" customFormat="1" ht="45" customHeight="1">
      <c r="A1191" s="232">
        <v>291</v>
      </c>
      <c r="B1191" s="233"/>
      <c r="C1191" s="233" t="s">
        <v>1025</v>
      </c>
      <c r="D1191" s="233" t="s">
        <v>1026</v>
      </c>
      <c r="E1191" s="233" t="s">
        <v>183</v>
      </c>
      <c r="F1191" s="234">
        <v>1</v>
      </c>
      <c r="G1191" s="235"/>
      <c r="H1191" s="236"/>
    </row>
    <row r="1192" spans="1:8" s="183" customFormat="1" ht="24" customHeight="1">
      <c r="A1192" s="192">
        <v>292</v>
      </c>
      <c r="B1192" s="193" t="s">
        <v>931</v>
      </c>
      <c r="C1192" s="193" t="s">
        <v>1028</v>
      </c>
      <c r="D1192" s="193" t="s">
        <v>1029</v>
      </c>
      <c r="E1192" s="193" t="s">
        <v>155</v>
      </c>
      <c r="F1192" s="194">
        <v>2.353</v>
      </c>
      <c r="G1192" s="195"/>
      <c r="H1192" s="196"/>
    </row>
    <row r="1193" spans="1:8" s="183" customFormat="1" ht="13.5" customHeight="1">
      <c r="A1193" s="222"/>
      <c r="B1193" s="223"/>
      <c r="C1193" s="223"/>
      <c r="D1193" s="223" t="s">
        <v>2246</v>
      </c>
      <c r="E1193" s="223"/>
      <c r="F1193" s="224">
        <v>2.353</v>
      </c>
      <c r="G1193" s="225"/>
      <c r="H1193" s="226"/>
    </row>
    <row r="1194" spans="1:8" s="183" customFormat="1" ht="24" customHeight="1">
      <c r="A1194" s="227">
        <v>293</v>
      </c>
      <c r="B1194" s="228"/>
      <c r="C1194" s="228" t="s">
        <v>1031</v>
      </c>
      <c r="D1194" s="228" t="s">
        <v>1032</v>
      </c>
      <c r="E1194" s="228" t="s">
        <v>183</v>
      </c>
      <c r="F1194" s="229">
        <v>1</v>
      </c>
      <c r="G1194" s="230"/>
      <c r="H1194" s="231"/>
    </row>
    <row r="1195" spans="1:8" s="183" customFormat="1" ht="24" customHeight="1">
      <c r="A1195" s="232">
        <v>294</v>
      </c>
      <c r="B1195" s="233"/>
      <c r="C1195" s="233" t="s">
        <v>1034</v>
      </c>
      <c r="D1195" s="233" t="s">
        <v>1035</v>
      </c>
      <c r="E1195" s="233" t="s">
        <v>183</v>
      </c>
      <c r="F1195" s="234">
        <v>1</v>
      </c>
      <c r="G1195" s="235"/>
      <c r="H1195" s="236"/>
    </row>
    <row r="1196" spans="1:8" s="183" customFormat="1" ht="24" customHeight="1">
      <c r="A1196" s="242">
        <v>295</v>
      </c>
      <c r="B1196" s="243" t="s">
        <v>931</v>
      </c>
      <c r="C1196" s="243" t="s">
        <v>1037</v>
      </c>
      <c r="D1196" s="243" t="s">
        <v>1038</v>
      </c>
      <c r="E1196" s="243" t="s">
        <v>183</v>
      </c>
      <c r="F1196" s="244">
        <v>9</v>
      </c>
      <c r="G1196" s="245"/>
      <c r="H1196" s="246"/>
    </row>
    <row r="1197" spans="1:8" s="183" customFormat="1" ht="24" customHeight="1">
      <c r="A1197" s="257">
        <v>296</v>
      </c>
      <c r="B1197" s="258" t="s">
        <v>1628</v>
      </c>
      <c r="C1197" s="258" t="s">
        <v>1040</v>
      </c>
      <c r="D1197" s="258" t="s">
        <v>1041</v>
      </c>
      <c r="E1197" s="258" t="s">
        <v>183</v>
      </c>
      <c r="F1197" s="259">
        <v>2</v>
      </c>
      <c r="G1197" s="260"/>
      <c r="H1197" s="261"/>
    </row>
    <row r="1198" spans="1:8" s="183" customFormat="1" ht="34.5" customHeight="1">
      <c r="A1198" s="257">
        <v>297</v>
      </c>
      <c r="B1198" s="258" t="s">
        <v>1628</v>
      </c>
      <c r="C1198" s="258" t="s">
        <v>1043</v>
      </c>
      <c r="D1198" s="258" t="s">
        <v>1044</v>
      </c>
      <c r="E1198" s="258" t="s">
        <v>183</v>
      </c>
      <c r="F1198" s="259">
        <v>3</v>
      </c>
      <c r="G1198" s="260"/>
      <c r="H1198" s="261"/>
    </row>
    <row r="1199" spans="1:8" s="183" customFormat="1" ht="34.5" customHeight="1">
      <c r="A1199" s="257">
        <v>298</v>
      </c>
      <c r="B1199" s="258" t="s">
        <v>1628</v>
      </c>
      <c r="C1199" s="258" t="s">
        <v>1046</v>
      </c>
      <c r="D1199" s="258" t="s">
        <v>1047</v>
      </c>
      <c r="E1199" s="258" t="s">
        <v>183</v>
      </c>
      <c r="F1199" s="259">
        <v>4</v>
      </c>
      <c r="G1199" s="260"/>
      <c r="H1199" s="261"/>
    </row>
    <row r="1200" spans="1:8" s="183" customFormat="1" ht="24" customHeight="1">
      <c r="A1200" s="257">
        <v>299</v>
      </c>
      <c r="B1200" s="258" t="s">
        <v>931</v>
      </c>
      <c r="C1200" s="258" t="s">
        <v>1049</v>
      </c>
      <c r="D1200" s="258" t="s">
        <v>1050</v>
      </c>
      <c r="E1200" s="258" t="s">
        <v>183</v>
      </c>
      <c r="F1200" s="259">
        <v>1</v>
      </c>
      <c r="G1200" s="260"/>
      <c r="H1200" s="261"/>
    </row>
    <row r="1201" spans="1:8" s="183" customFormat="1" ht="24" customHeight="1">
      <c r="A1201" s="257">
        <v>300</v>
      </c>
      <c r="B1201" s="258" t="s">
        <v>1628</v>
      </c>
      <c r="C1201" s="258" t="s">
        <v>1052</v>
      </c>
      <c r="D1201" s="258" t="s">
        <v>1053</v>
      </c>
      <c r="E1201" s="258" t="s">
        <v>183</v>
      </c>
      <c r="F1201" s="259">
        <v>1</v>
      </c>
      <c r="G1201" s="260"/>
      <c r="H1201" s="261"/>
    </row>
    <row r="1202" spans="1:8" s="183" customFormat="1" ht="24" customHeight="1">
      <c r="A1202" s="247">
        <v>301</v>
      </c>
      <c r="B1202" s="248" t="s">
        <v>931</v>
      </c>
      <c r="C1202" s="248" t="s">
        <v>1055</v>
      </c>
      <c r="D1202" s="248" t="s">
        <v>1056</v>
      </c>
      <c r="E1202" s="248" t="s">
        <v>183</v>
      </c>
      <c r="F1202" s="249">
        <v>3</v>
      </c>
      <c r="G1202" s="250"/>
      <c r="H1202" s="251"/>
    </row>
    <row r="1203" spans="1:8" s="183" customFormat="1" ht="34.5" customHeight="1">
      <c r="A1203" s="227">
        <v>302</v>
      </c>
      <c r="B1203" s="228"/>
      <c r="C1203" s="228" t="s">
        <v>1058</v>
      </c>
      <c r="D1203" s="228" t="s">
        <v>1059</v>
      </c>
      <c r="E1203" s="228" t="s">
        <v>183</v>
      </c>
      <c r="F1203" s="229">
        <v>2</v>
      </c>
      <c r="G1203" s="230"/>
      <c r="H1203" s="231"/>
    </row>
    <row r="1204" spans="1:8" s="183" customFormat="1" ht="34.5" customHeight="1">
      <c r="A1204" s="232">
        <v>303</v>
      </c>
      <c r="B1204" s="233"/>
      <c r="C1204" s="233" t="s">
        <v>1061</v>
      </c>
      <c r="D1204" s="233" t="s">
        <v>1062</v>
      </c>
      <c r="E1204" s="233" t="s">
        <v>183</v>
      </c>
      <c r="F1204" s="234">
        <v>1</v>
      </c>
      <c r="G1204" s="235"/>
      <c r="H1204" s="236"/>
    </row>
    <row r="1205" spans="1:8" s="183" customFormat="1" ht="24" customHeight="1">
      <c r="A1205" s="192">
        <v>304</v>
      </c>
      <c r="B1205" s="193" t="s">
        <v>931</v>
      </c>
      <c r="C1205" s="193" t="s">
        <v>1064</v>
      </c>
      <c r="D1205" s="193" t="s">
        <v>1065</v>
      </c>
      <c r="E1205" s="193" t="s">
        <v>183</v>
      </c>
      <c r="F1205" s="194">
        <v>21</v>
      </c>
      <c r="G1205" s="195"/>
      <c r="H1205" s="196"/>
    </row>
    <row r="1206" spans="1:8" s="183" customFormat="1" ht="34.5" customHeight="1">
      <c r="A1206" s="227">
        <v>305</v>
      </c>
      <c r="B1206" s="228"/>
      <c r="C1206" s="228" t="s">
        <v>1067</v>
      </c>
      <c r="D1206" s="228" t="s">
        <v>1068</v>
      </c>
      <c r="E1206" s="228" t="s">
        <v>183</v>
      </c>
      <c r="F1206" s="229">
        <v>4</v>
      </c>
      <c r="G1206" s="230"/>
      <c r="H1206" s="231"/>
    </row>
    <row r="1207" spans="1:8" s="183" customFormat="1" ht="24" customHeight="1">
      <c r="A1207" s="262">
        <v>306</v>
      </c>
      <c r="B1207" s="263"/>
      <c r="C1207" s="263" t="s">
        <v>1070</v>
      </c>
      <c r="D1207" s="263" t="s">
        <v>1071</v>
      </c>
      <c r="E1207" s="263" t="s">
        <v>183</v>
      </c>
      <c r="F1207" s="264">
        <v>5</v>
      </c>
      <c r="G1207" s="265"/>
      <c r="H1207" s="266"/>
    </row>
    <row r="1208" spans="1:8" s="183" customFormat="1" ht="24" customHeight="1">
      <c r="A1208" s="262">
        <v>307</v>
      </c>
      <c r="B1208" s="263"/>
      <c r="C1208" s="263" t="s">
        <v>1073</v>
      </c>
      <c r="D1208" s="263" t="s">
        <v>1074</v>
      </c>
      <c r="E1208" s="263" t="s">
        <v>183</v>
      </c>
      <c r="F1208" s="264">
        <v>2</v>
      </c>
      <c r="G1208" s="265"/>
      <c r="H1208" s="266"/>
    </row>
    <row r="1209" spans="1:8" s="183" customFormat="1" ht="45" customHeight="1">
      <c r="A1209" s="262">
        <v>308</v>
      </c>
      <c r="B1209" s="263"/>
      <c r="C1209" s="263" t="s">
        <v>1076</v>
      </c>
      <c r="D1209" s="263" t="s">
        <v>1077</v>
      </c>
      <c r="E1209" s="263" t="s">
        <v>183</v>
      </c>
      <c r="F1209" s="264">
        <v>2</v>
      </c>
      <c r="G1209" s="265"/>
      <c r="H1209" s="266"/>
    </row>
    <row r="1210" spans="1:8" s="183" customFormat="1" ht="45" customHeight="1">
      <c r="A1210" s="262">
        <v>309</v>
      </c>
      <c r="B1210" s="263"/>
      <c r="C1210" s="263" t="s">
        <v>1079</v>
      </c>
      <c r="D1210" s="263" t="s">
        <v>1080</v>
      </c>
      <c r="E1210" s="263" t="s">
        <v>183</v>
      </c>
      <c r="F1210" s="264">
        <v>3</v>
      </c>
      <c r="G1210" s="265"/>
      <c r="H1210" s="266"/>
    </row>
    <row r="1211" spans="1:8" s="183" customFormat="1" ht="24" customHeight="1">
      <c r="A1211" s="262">
        <v>310</v>
      </c>
      <c r="B1211" s="263"/>
      <c r="C1211" s="263" t="s">
        <v>1082</v>
      </c>
      <c r="D1211" s="263" t="s">
        <v>1083</v>
      </c>
      <c r="E1211" s="263" t="s">
        <v>183</v>
      </c>
      <c r="F1211" s="264">
        <v>2</v>
      </c>
      <c r="G1211" s="265"/>
      <c r="H1211" s="266"/>
    </row>
    <row r="1212" spans="1:8" s="183" customFormat="1" ht="34.5" customHeight="1">
      <c r="A1212" s="262">
        <v>311</v>
      </c>
      <c r="B1212" s="263"/>
      <c r="C1212" s="263" t="s">
        <v>1085</v>
      </c>
      <c r="D1212" s="263" t="s">
        <v>1086</v>
      </c>
      <c r="E1212" s="263" t="s">
        <v>183</v>
      </c>
      <c r="F1212" s="264">
        <v>2</v>
      </c>
      <c r="G1212" s="265"/>
      <c r="H1212" s="266"/>
    </row>
    <row r="1213" spans="1:8" s="183" customFormat="1" ht="34.5" customHeight="1">
      <c r="A1213" s="232">
        <v>312</v>
      </c>
      <c r="B1213" s="233"/>
      <c r="C1213" s="233" t="s">
        <v>1088</v>
      </c>
      <c r="D1213" s="233" t="s">
        <v>1089</v>
      </c>
      <c r="E1213" s="233" t="s">
        <v>183</v>
      </c>
      <c r="F1213" s="234">
        <v>1</v>
      </c>
      <c r="G1213" s="235"/>
      <c r="H1213" s="236"/>
    </row>
    <row r="1214" spans="1:8" s="183" customFormat="1" ht="24" customHeight="1">
      <c r="A1214" s="192">
        <v>313</v>
      </c>
      <c r="B1214" s="193" t="s">
        <v>931</v>
      </c>
      <c r="C1214" s="193" t="s">
        <v>1091</v>
      </c>
      <c r="D1214" s="193" t="s">
        <v>1092</v>
      </c>
      <c r="E1214" s="193" t="s">
        <v>183</v>
      </c>
      <c r="F1214" s="194">
        <v>1</v>
      </c>
      <c r="G1214" s="195"/>
      <c r="H1214" s="196"/>
    </row>
    <row r="1215" spans="1:8" s="183" customFormat="1" ht="34.5" customHeight="1">
      <c r="A1215" s="237">
        <v>314</v>
      </c>
      <c r="B1215" s="238"/>
      <c r="C1215" s="238" t="s">
        <v>1094</v>
      </c>
      <c r="D1215" s="238" t="s">
        <v>1095</v>
      </c>
      <c r="E1215" s="238" t="s">
        <v>183</v>
      </c>
      <c r="F1215" s="239">
        <v>1</v>
      </c>
      <c r="G1215" s="240"/>
      <c r="H1215" s="241"/>
    </row>
    <row r="1216" spans="1:8" s="183" customFormat="1" ht="24" customHeight="1">
      <c r="A1216" s="192">
        <v>315</v>
      </c>
      <c r="B1216" s="193" t="s">
        <v>931</v>
      </c>
      <c r="C1216" s="193" t="s">
        <v>1097</v>
      </c>
      <c r="D1216" s="193" t="s">
        <v>1098</v>
      </c>
      <c r="E1216" s="193" t="s">
        <v>183</v>
      </c>
      <c r="F1216" s="194">
        <v>1</v>
      </c>
      <c r="G1216" s="195"/>
      <c r="H1216" s="196"/>
    </row>
    <row r="1217" spans="1:8" s="183" customFormat="1" ht="45" customHeight="1">
      <c r="A1217" s="237">
        <v>316</v>
      </c>
      <c r="B1217" s="238"/>
      <c r="C1217" s="238" t="s">
        <v>1100</v>
      </c>
      <c r="D1217" s="238" t="s">
        <v>1101</v>
      </c>
      <c r="E1217" s="238" t="s">
        <v>183</v>
      </c>
      <c r="F1217" s="239">
        <v>1</v>
      </c>
      <c r="G1217" s="240"/>
      <c r="H1217" s="241"/>
    </row>
    <row r="1218" spans="1:8" s="183" customFormat="1" ht="24" customHeight="1">
      <c r="A1218" s="192">
        <v>317</v>
      </c>
      <c r="B1218" s="193" t="s">
        <v>931</v>
      </c>
      <c r="C1218" s="193" t="s">
        <v>1103</v>
      </c>
      <c r="D1218" s="193" t="s">
        <v>1104</v>
      </c>
      <c r="E1218" s="193" t="s">
        <v>183</v>
      </c>
      <c r="F1218" s="194">
        <v>2</v>
      </c>
      <c r="G1218" s="195"/>
      <c r="H1218" s="196"/>
    </row>
    <row r="1219" spans="1:8" s="183" customFormat="1" ht="45" customHeight="1">
      <c r="A1219" s="237">
        <v>318</v>
      </c>
      <c r="B1219" s="238"/>
      <c r="C1219" s="238" t="s">
        <v>1106</v>
      </c>
      <c r="D1219" s="238" t="s">
        <v>1107</v>
      </c>
      <c r="E1219" s="238" t="s">
        <v>183</v>
      </c>
      <c r="F1219" s="239">
        <v>2</v>
      </c>
      <c r="G1219" s="240"/>
      <c r="H1219" s="241"/>
    </row>
    <row r="1220" spans="1:8" s="183" customFormat="1" ht="24" customHeight="1">
      <c r="A1220" s="192">
        <v>319</v>
      </c>
      <c r="B1220" s="193" t="s">
        <v>931</v>
      </c>
      <c r="C1220" s="193" t="s">
        <v>1109</v>
      </c>
      <c r="D1220" s="193" t="s">
        <v>1110</v>
      </c>
      <c r="E1220" s="193" t="s">
        <v>183</v>
      </c>
      <c r="F1220" s="194">
        <v>1</v>
      </c>
      <c r="G1220" s="195"/>
      <c r="H1220" s="196"/>
    </row>
    <row r="1221" spans="1:8" s="183" customFormat="1" ht="24" customHeight="1">
      <c r="A1221" s="237">
        <v>320</v>
      </c>
      <c r="B1221" s="238"/>
      <c r="C1221" s="238" t="s">
        <v>1112</v>
      </c>
      <c r="D1221" s="238" t="s">
        <v>1113</v>
      </c>
      <c r="E1221" s="238" t="s">
        <v>183</v>
      </c>
      <c r="F1221" s="239">
        <v>1</v>
      </c>
      <c r="G1221" s="240"/>
      <c r="H1221" s="241"/>
    </row>
    <row r="1222" spans="1:8" s="183" customFormat="1" ht="13.5" customHeight="1">
      <c r="A1222" s="242">
        <v>321</v>
      </c>
      <c r="B1222" s="243" t="s">
        <v>931</v>
      </c>
      <c r="C1222" s="243" t="s">
        <v>1115</v>
      </c>
      <c r="D1222" s="243" t="s">
        <v>1116</v>
      </c>
      <c r="E1222" s="243" t="s">
        <v>183</v>
      </c>
      <c r="F1222" s="244">
        <v>2</v>
      </c>
      <c r="G1222" s="245"/>
      <c r="H1222" s="246"/>
    </row>
    <row r="1223" spans="1:8" s="183" customFormat="1" ht="13.5" customHeight="1">
      <c r="A1223" s="257">
        <v>322</v>
      </c>
      <c r="B1223" s="258" t="s">
        <v>931</v>
      </c>
      <c r="C1223" s="258" t="s">
        <v>1118</v>
      </c>
      <c r="D1223" s="258" t="s">
        <v>1119</v>
      </c>
      <c r="E1223" s="258" t="s">
        <v>183</v>
      </c>
      <c r="F1223" s="259">
        <v>3</v>
      </c>
      <c r="G1223" s="260"/>
      <c r="H1223" s="261"/>
    </row>
    <row r="1224" spans="1:8" s="183" customFormat="1" ht="24" customHeight="1">
      <c r="A1224" s="247">
        <v>323</v>
      </c>
      <c r="B1224" s="248" t="s">
        <v>931</v>
      </c>
      <c r="C1224" s="248" t="s">
        <v>1121</v>
      </c>
      <c r="D1224" s="248" t="s">
        <v>1122</v>
      </c>
      <c r="E1224" s="248" t="s">
        <v>155</v>
      </c>
      <c r="F1224" s="249">
        <v>21.461</v>
      </c>
      <c r="G1224" s="250"/>
      <c r="H1224" s="251"/>
    </row>
    <row r="1225" spans="1:8" s="183" customFormat="1" ht="13.5" customHeight="1">
      <c r="A1225" s="222"/>
      <c r="B1225" s="223"/>
      <c r="C1225" s="223"/>
      <c r="D1225" s="223" t="s">
        <v>2247</v>
      </c>
      <c r="E1225" s="223"/>
      <c r="F1225" s="224">
        <v>21.461</v>
      </c>
      <c r="G1225" s="225"/>
      <c r="H1225" s="226"/>
    </row>
    <row r="1226" spans="1:8" s="183" customFormat="1" ht="34.5" customHeight="1">
      <c r="A1226" s="227">
        <v>324</v>
      </c>
      <c r="B1226" s="228"/>
      <c r="C1226" s="228" t="s">
        <v>1124</v>
      </c>
      <c r="D1226" s="228" t="s">
        <v>1125</v>
      </c>
      <c r="E1226" s="228" t="s">
        <v>183</v>
      </c>
      <c r="F1226" s="229">
        <v>1</v>
      </c>
      <c r="G1226" s="230"/>
      <c r="H1226" s="231"/>
    </row>
    <row r="1227" spans="1:8" s="183" customFormat="1" ht="34.5" customHeight="1">
      <c r="A1227" s="262">
        <v>325</v>
      </c>
      <c r="B1227" s="263"/>
      <c r="C1227" s="263" t="s">
        <v>1127</v>
      </c>
      <c r="D1227" s="263" t="s">
        <v>1128</v>
      </c>
      <c r="E1227" s="263" t="s">
        <v>183</v>
      </c>
      <c r="F1227" s="264">
        <v>1</v>
      </c>
      <c r="G1227" s="265"/>
      <c r="H1227" s="266"/>
    </row>
    <row r="1228" spans="1:8" s="183" customFormat="1" ht="34.5" customHeight="1">
      <c r="A1228" s="262">
        <v>326</v>
      </c>
      <c r="B1228" s="263"/>
      <c r="C1228" s="263" t="s">
        <v>1130</v>
      </c>
      <c r="D1228" s="263" t="s">
        <v>1131</v>
      </c>
      <c r="E1228" s="263" t="s">
        <v>183</v>
      </c>
      <c r="F1228" s="264">
        <v>1</v>
      </c>
      <c r="G1228" s="265"/>
      <c r="H1228" s="266"/>
    </row>
    <row r="1229" spans="1:8" s="183" customFormat="1" ht="34.5" customHeight="1">
      <c r="A1229" s="262">
        <v>327</v>
      </c>
      <c r="B1229" s="263"/>
      <c r="C1229" s="263" t="s">
        <v>1133</v>
      </c>
      <c r="D1229" s="263" t="s">
        <v>1134</v>
      </c>
      <c r="E1229" s="263" t="s">
        <v>183</v>
      </c>
      <c r="F1229" s="264">
        <v>1</v>
      </c>
      <c r="G1229" s="265"/>
      <c r="H1229" s="266"/>
    </row>
    <row r="1230" spans="1:8" s="183" customFormat="1" ht="34.5" customHeight="1">
      <c r="A1230" s="262">
        <v>328</v>
      </c>
      <c r="B1230" s="263"/>
      <c r="C1230" s="263" t="s">
        <v>1136</v>
      </c>
      <c r="D1230" s="263" t="s">
        <v>1137</v>
      </c>
      <c r="E1230" s="263" t="s">
        <v>183</v>
      </c>
      <c r="F1230" s="264">
        <v>1</v>
      </c>
      <c r="G1230" s="265"/>
      <c r="H1230" s="266"/>
    </row>
    <row r="1231" spans="1:8" s="183" customFormat="1" ht="34.5" customHeight="1">
      <c r="A1231" s="262">
        <v>329</v>
      </c>
      <c r="B1231" s="263"/>
      <c r="C1231" s="263" t="s">
        <v>1139</v>
      </c>
      <c r="D1231" s="263" t="s">
        <v>1140</v>
      </c>
      <c r="E1231" s="263" t="s">
        <v>183</v>
      </c>
      <c r="F1231" s="264">
        <v>1</v>
      </c>
      <c r="G1231" s="265"/>
      <c r="H1231" s="266"/>
    </row>
    <row r="1232" spans="1:8" s="183" customFormat="1" ht="34.5" customHeight="1">
      <c r="A1232" s="262">
        <v>330</v>
      </c>
      <c r="B1232" s="263"/>
      <c r="C1232" s="263" t="s">
        <v>1142</v>
      </c>
      <c r="D1232" s="263" t="s">
        <v>1143</v>
      </c>
      <c r="E1232" s="263" t="s">
        <v>183</v>
      </c>
      <c r="F1232" s="264">
        <v>1</v>
      </c>
      <c r="G1232" s="265"/>
      <c r="H1232" s="266"/>
    </row>
    <row r="1233" spans="1:8" s="183" customFormat="1" ht="34.5" customHeight="1">
      <c r="A1233" s="262">
        <v>331</v>
      </c>
      <c r="B1233" s="263"/>
      <c r="C1233" s="263" t="s">
        <v>1145</v>
      </c>
      <c r="D1233" s="263" t="s">
        <v>1146</v>
      </c>
      <c r="E1233" s="263" t="s">
        <v>183</v>
      </c>
      <c r="F1233" s="264">
        <v>1</v>
      </c>
      <c r="G1233" s="265"/>
      <c r="H1233" s="266"/>
    </row>
    <row r="1234" spans="1:8" s="183" customFormat="1" ht="34.5" customHeight="1">
      <c r="A1234" s="232">
        <v>332</v>
      </c>
      <c r="B1234" s="233"/>
      <c r="C1234" s="233" t="s">
        <v>1148</v>
      </c>
      <c r="D1234" s="233" t="s">
        <v>1149</v>
      </c>
      <c r="E1234" s="233" t="s">
        <v>183</v>
      </c>
      <c r="F1234" s="234">
        <v>1</v>
      </c>
      <c r="G1234" s="235"/>
      <c r="H1234" s="236"/>
    </row>
    <row r="1235" spans="1:8" s="183" customFormat="1" ht="24" customHeight="1">
      <c r="A1235" s="242">
        <v>333</v>
      </c>
      <c r="B1235" s="243" t="s">
        <v>931</v>
      </c>
      <c r="C1235" s="243" t="s">
        <v>1151</v>
      </c>
      <c r="D1235" s="243" t="s">
        <v>1152</v>
      </c>
      <c r="E1235" s="243" t="s">
        <v>183</v>
      </c>
      <c r="F1235" s="244">
        <v>5</v>
      </c>
      <c r="G1235" s="245"/>
      <c r="H1235" s="246"/>
    </row>
    <row r="1236" spans="1:8" s="183" customFormat="1" ht="24" customHeight="1">
      <c r="A1236" s="247">
        <v>334</v>
      </c>
      <c r="B1236" s="248" t="s">
        <v>931</v>
      </c>
      <c r="C1236" s="248" t="s">
        <v>1154</v>
      </c>
      <c r="D1236" s="248" t="s">
        <v>1155</v>
      </c>
      <c r="E1236" s="248" t="s">
        <v>183</v>
      </c>
      <c r="F1236" s="249">
        <v>2</v>
      </c>
      <c r="G1236" s="250"/>
      <c r="H1236" s="251"/>
    </row>
    <row r="1237" spans="1:8" s="183" customFormat="1" ht="13.5" customHeight="1">
      <c r="A1237" s="237">
        <v>335</v>
      </c>
      <c r="B1237" s="238" t="s">
        <v>2248</v>
      </c>
      <c r="C1237" s="238" t="s">
        <v>1157</v>
      </c>
      <c r="D1237" s="238" t="s">
        <v>1158</v>
      </c>
      <c r="E1237" s="238" t="s">
        <v>183</v>
      </c>
      <c r="F1237" s="239">
        <v>7</v>
      </c>
      <c r="G1237" s="240"/>
      <c r="H1237" s="241"/>
    </row>
    <row r="1238" spans="1:8" s="183" customFormat="1" ht="13.5" customHeight="1">
      <c r="A1238" s="192">
        <v>336</v>
      </c>
      <c r="B1238" s="193" t="s">
        <v>931</v>
      </c>
      <c r="C1238" s="193" t="s">
        <v>1160</v>
      </c>
      <c r="D1238" s="193" t="s">
        <v>1161</v>
      </c>
      <c r="E1238" s="193" t="s">
        <v>183</v>
      </c>
      <c r="F1238" s="194">
        <v>1</v>
      </c>
      <c r="G1238" s="195"/>
      <c r="H1238" s="196"/>
    </row>
    <row r="1239" spans="1:8" s="183" customFormat="1" ht="34.5" customHeight="1">
      <c r="A1239" s="227">
        <v>337</v>
      </c>
      <c r="B1239" s="228"/>
      <c r="C1239" s="228" t="s">
        <v>1163</v>
      </c>
      <c r="D1239" s="228" t="s">
        <v>1164</v>
      </c>
      <c r="E1239" s="228" t="s">
        <v>183</v>
      </c>
      <c r="F1239" s="229">
        <v>1</v>
      </c>
      <c r="G1239" s="230"/>
      <c r="H1239" s="231"/>
    </row>
    <row r="1240" spans="1:8" s="183" customFormat="1" ht="34.5" customHeight="1">
      <c r="A1240" s="232">
        <v>338</v>
      </c>
      <c r="B1240" s="233"/>
      <c r="C1240" s="233" t="s">
        <v>1166</v>
      </c>
      <c r="D1240" s="233" t="s">
        <v>1167</v>
      </c>
      <c r="E1240" s="233" t="s">
        <v>247</v>
      </c>
      <c r="F1240" s="234">
        <v>3</v>
      </c>
      <c r="G1240" s="235"/>
      <c r="H1240" s="236"/>
    </row>
    <row r="1241" spans="1:8" s="183" customFormat="1" ht="24" customHeight="1">
      <c r="A1241" s="192">
        <v>339</v>
      </c>
      <c r="B1241" s="193" t="s">
        <v>931</v>
      </c>
      <c r="C1241" s="193" t="s">
        <v>1169</v>
      </c>
      <c r="D1241" s="193" t="s">
        <v>1170</v>
      </c>
      <c r="E1241" s="193" t="s">
        <v>155</v>
      </c>
      <c r="F1241" s="194">
        <v>27.974</v>
      </c>
      <c r="G1241" s="195"/>
      <c r="H1241" s="196"/>
    </row>
    <row r="1242" spans="1:8" s="183" customFormat="1" ht="13.5" customHeight="1">
      <c r="A1242" s="197"/>
      <c r="B1242" s="198"/>
      <c r="C1242" s="198"/>
      <c r="D1242" s="198" t="s">
        <v>2249</v>
      </c>
      <c r="E1242" s="198"/>
      <c r="F1242" s="199">
        <v>12.805</v>
      </c>
      <c r="G1242" s="200"/>
      <c r="H1242" s="201"/>
    </row>
    <row r="1243" spans="1:8" s="183" customFormat="1" ht="13.5" customHeight="1">
      <c r="A1243" s="202"/>
      <c r="B1243" s="203"/>
      <c r="C1243" s="203"/>
      <c r="D1243" s="203" t="s">
        <v>2250</v>
      </c>
      <c r="E1243" s="203"/>
      <c r="F1243" s="204">
        <v>15.169</v>
      </c>
      <c r="G1243" s="205"/>
      <c r="H1243" s="206"/>
    </row>
    <row r="1244" spans="1:8" s="183" customFormat="1" ht="13.5" customHeight="1">
      <c r="A1244" s="207"/>
      <c r="B1244" s="208"/>
      <c r="C1244" s="208"/>
      <c r="D1244" s="208" t="s">
        <v>1519</v>
      </c>
      <c r="E1244" s="208"/>
      <c r="F1244" s="209">
        <v>27.974</v>
      </c>
      <c r="G1244" s="210"/>
      <c r="H1244" s="211"/>
    </row>
    <row r="1245" spans="1:8" s="183" customFormat="1" ht="24" customHeight="1">
      <c r="A1245" s="192">
        <v>340</v>
      </c>
      <c r="B1245" s="193" t="s">
        <v>931</v>
      </c>
      <c r="C1245" s="193" t="s">
        <v>1172</v>
      </c>
      <c r="D1245" s="193" t="s">
        <v>1173</v>
      </c>
      <c r="E1245" s="193" t="s">
        <v>155</v>
      </c>
      <c r="F1245" s="194">
        <v>8.28</v>
      </c>
      <c r="G1245" s="195"/>
      <c r="H1245" s="196"/>
    </row>
    <row r="1246" spans="1:8" s="183" customFormat="1" ht="13.5" customHeight="1">
      <c r="A1246" s="222"/>
      <c r="B1246" s="223"/>
      <c r="C1246" s="223"/>
      <c r="D1246" s="223" t="s">
        <v>2251</v>
      </c>
      <c r="E1246" s="223"/>
      <c r="F1246" s="224">
        <v>8.28</v>
      </c>
      <c r="G1246" s="225"/>
      <c r="H1246" s="226"/>
    </row>
    <row r="1247" spans="1:8" s="183" customFormat="1" ht="24" customHeight="1">
      <c r="A1247" s="192">
        <v>341</v>
      </c>
      <c r="B1247" s="193" t="s">
        <v>931</v>
      </c>
      <c r="C1247" s="193" t="s">
        <v>1175</v>
      </c>
      <c r="D1247" s="193" t="s">
        <v>1176</v>
      </c>
      <c r="E1247" s="193" t="s">
        <v>183</v>
      </c>
      <c r="F1247" s="194">
        <v>25</v>
      </c>
      <c r="G1247" s="195"/>
      <c r="H1247" s="196"/>
    </row>
    <row r="1248" spans="1:8" s="183" customFormat="1" ht="13.5" customHeight="1">
      <c r="A1248" s="197"/>
      <c r="B1248" s="198"/>
      <c r="C1248" s="198"/>
      <c r="D1248" s="198" t="s">
        <v>2252</v>
      </c>
      <c r="E1248" s="198"/>
      <c r="F1248" s="199">
        <v>23</v>
      </c>
      <c r="G1248" s="200"/>
      <c r="H1248" s="201"/>
    </row>
    <row r="1249" spans="1:8" s="183" customFormat="1" ht="13.5" customHeight="1">
      <c r="A1249" s="202"/>
      <c r="B1249" s="203"/>
      <c r="C1249" s="203"/>
      <c r="D1249" s="203" t="s">
        <v>2253</v>
      </c>
      <c r="E1249" s="203"/>
      <c r="F1249" s="204">
        <v>2</v>
      </c>
      <c r="G1249" s="205"/>
      <c r="H1249" s="206"/>
    </row>
    <row r="1250" spans="1:8" s="183" customFormat="1" ht="13.5" customHeight="1">
      <c r="A1250" s="207"/>
      <c r="B1250" s="208"/>
      <c r="C1250" s="208"/>
      <c r="D1250" s="208" t="s">
        <v>1519</v>
      </c>
      <c r="E1250" s="208"/>
      <c r="F1250" s="209">
        <v>25</v>
      </c>
      <c r="G1250" s="210"/>
      <c r="H1250" s="211"/>
    </row>
    <row r="1251" spans="1:8" s="183" customFormat="1" ht="24" customHeight="1">
      <c r="A1251" s="227">
        <v>342</v>
      </c>
      <c r="B1251" s="228" t="s">
        <v>2254</v>
      </c>
      <c r="C1251" s="228" t="s">
        <v>1178</v>
      </c>
      <c r="D1251" s="228" t="s">
        <v>1179</v>
      </c>
      <c r="E1251" s="228" t="s">
        <v>183</v>
      </c>
      <c r="F1251" s="229">
        <v>1</v>
      </c>
      <c r="G1251" s="230"/>
      <c r="H1251" s="231"/>
    </row>
    <row r="1252" spans="1:8" s="183" customFormat="1" ht="24" customHeight="1">
      <c r="A1252" s="262">
        <v>343</v>
      </c>
      <c r="B1252" s="263" t="s">
        <v>2254</v>
      </c>
      <c r="C1252" s="263" t="s">
        <v>1181</v>
      </c>
      <c r="D1252" s="263" t="s">
        <v>1182</v>
      </c>
      <c r="E1252" s="263" t="s">
        <v>183</v>
      </c>
      <c r="F1252" s="264">
        <v>1</v>
      </c>
      <c r="G1252" s="265"/>
      <c r="H1252" s="266"/>
    </row>
    <row r="1253" spans="1:8" s="183" customFormat="1" ht="24" customHeight="1">
      <c r="A1253" s="262">
        <v>344</v>
      </c>
      <c r="B1253" s="263" t="s">
        <v>2254</v>
      </c>
      <c r="C1253" s="263" t="s">
        <v>1184</v>
      </c>
      <c r="D1253" s="263" t="s">
        <v>1185</v>
      </c>
      <c r="E1253" s="263" t="s">
        <v>183</v>
      </c>
      <c r="F1253" s="264">
        <v>2</v>
      </c>
      <c r="G1253" s="265"/>
      <c r="H1253" s="266"/>
    </row>
    <row r="1254" spans="1:8" s="183" customFormat="1" ht="24" customHeight="1">
      <c r="A1254" s="262">
        <v>345</v>
      </c>
      <c r="B1254" s="263" t="s">
        <v>2254</v>
      </c>
      <c r="C1254" s="263" t="s">
        <v>1187</v>
      </c>
      <c r="D1254" s="263" t="s">
        <v>1188</v>
      </c>
      <c r="E1254" s="263" t="s">
        <v>183</v>
      </c>
      <c r="F1254" s="264">
        <v>18</v>
      </c>
      <c r="G1254" s="265"/>
      <c r="H1254" s="266"/>
    </row>
    <row r="1255" spans="1:8" s="183" customFormat="1" ht="24" customHeight="1">
      <c r="A1255" s="232">
        <v>346</v>
      </c>
      <c r="B1255" s="233" t="s">
        <v>2254</v>
      </c>
      <c r="C1255" s="233" t="s">
        <v>1190</v>
      </c>
      <c r="D1255" s="233" t="s">
        <v>1191</v>
      </c>
      <c r="E1255" s="233" t="s">
        <v>183</v>
      </c>
      <c r="F1255" s="234">
        <v>1</v>
      </c>
      <c r="G1255" s="235"/>
      <c r="H1255" s="236"/>
    </row>
    <row r="1256" spans="1:8" s="183" customFormat="1" ht="24" customHeight="1">
      <c r="A1256" s="192">
        <v>347</v>
      </c>
      <c r="B1256" s="193" t="s">
        <v>931</v>
      </c>
      <c r="C1256" s="193" t="s">
        <v>1193</v>
      </c>
      <c r="D1256" s="193" t="s">
        <v>1194</v>
      </c>
      <c r="E1256" s="193" t="s">
        <v>183</v>
      </c>
      <c r="F1256" s="194">
        <v>1</v>
      </c>
      <c r="G1256" s="195"/>
      <c r="H1256" s="196"/>
    </row>
    <row r="1257" spans="1:8" s="183" customFormat="1" ht="24" customHeight="1">
      <c r="A1257" s="237">
        <v>348</v>
      </c>
      <c r="B1257" s="238" t="s">
        <v>2254</v>
      </c>
      <c r="C1257" s="238" t="s">
        <v>1196</v>
      </c>
      <c r="D1257" s="238" t="s">
        <v>1197</v>
      </c>
      <c r="E1257" s="238" t="s">
        <v>183</v>
      </c>
      <c r="F1257" s="239">
        <v>1</v>
      </c>
      <c r="G1257" s="240"/>
      <c r="H1257" s="241"/>
    </row>
    <row r="1258" spans="1:8" s="183" customFormat="1" ht="24" customHeight="1">
      <c r="A1258" s="192">
        <v>349</v>
      </c>
      <c r="B1258" s="193" t="s">
        <v>931</v>
      </c>
      <c r="C1258" s="193" t="s">
        <v>1199</v>
      </c>
      <c r="D1258" s="193" t="s">
        <v>1200</v>
      </c>
      <c r="E1258" s="193" t="s">
        <v>183</v>
      </c>
      <c r="F1258" s="194">
        <v>5</v>
      </c>
      <c r="G1258" s="195"/>
      <c r="H1258" s="196"/>
    </row>
    <row r="1259" spans="1:8" s="183" customFormat="1" ht="13.5" customHeight="1">
      <c r="A1259" s="197"/>
      <c r="B1259" s="198"/>
      <c r="C1259" s="198"/>
      <c r="D1259" s="198" t="s">
        <v>2255</v>
      </c>
      <c r="E1259" s="198"/>
      <c r="F1259" s="199">
        <v>2</v>
      </c>
      <c r="G1259" s="200"/>
      <c r="H1259" s="201"/>
    </row>
    <row r="1260" spans="1:8" s="183" customFormat="1" ht="13.5" customHeight="1">
      <c r="A1260" s="202"/>
      <c r="B1260" s="203"/>
      <c r="C1260" s="203"/>
      <c r="D1260" s="203" t="s">
        <v>2256</v>
      </c>
      <c r="E1260" s="203"/>
      <c r="F1260" s="204">
        <v>3</v>
      </c>
      <c r="G1260" s="205"/>
      <c r="H1260" s="206"/>
    </row>
    <row r="1261" spans="1:8" s="183" customFormat="1" ht="13.5" customHeight="1">
      <c r="A1261" s="207"/>
      <c r="B1261" s="208"/>
      <c r="C1261" s="208"/>
      <c r="D1261" s="208" t="s">
        <v>1519</v>
      </c>
      <c r="E1261" s="208"/>
      <c r="F1261" s="209">
        <v>5</v>
      </c>
      <c r="G1261" s="210"/>
      <c r="H1261" s="211"/>
    </row>
    <row r="1262" spans="1:8" s="183" customFormat="1" ht="24" customHeight="1">
      <c r="A1262" s="227">
        <v>350</v>
      </c>
      <c r="B1262" s="228" t="s">
        <v>2254</v>
      </c>
      <c r="C1262" s="228" t="s">
        <v>1202</v>
      </c>
      <c r="D1262" s="228" t="s">
        <v>1203</v>
      </c>
      <c r="E1262" s="228" t="s">
        <v>183</v>
      </c>
      <c r="F1262" s="229">
        <v>1</v>
      </c>
      <c r="G1262" s="230"/>
      <c r="H1262" s="231"/>
    </row>
    <row r="1263" spans="1:8" s="183" customFormat="1" ht="24" customHeight="1">
      <c r="A1263" s="232">
        <v>351</v>
      </c>
      <c r="B1263" s="233" t="s">
        <v>2254</v>
      </c>
      <c r="C1263" s="233" t="s">
        <v>1205</v>
      </c>
      <c r="D1263" s="233" t="s">
        <v>1206</v>
      </c>
      <c r="E1263" s="233" t="s">
        <v>183</v>
      </c>
      <c r="F1263" s="234">
        <v>1</v>
      </c>
      <c r="G1263" s="235"/>
      <c r="H1263" s="236"/>
    </row>
    <row r="1264" spans="1:8" s="183" customFormat="1" ht="13.5" customHeight="1">
      <c r="A1264" s="192">
        <v>352</v>
      </c>
      <c r="B1264" s="193" t="s">
        <v>931</v>
      </c>
      <c r="C1264" s="193" t="s">
        <v>1208</v>
      </c>
      <c r="D1264" s="193" t="s">
        <v>1209</v>
      </c>
      <c r="E1264" s="193" t="s">
        <v>183</v>
      </c>
      <c r="F1264" s="194">
        <v>223</v>
      </c>
      <c r="G1264" s="195"/>
      <c r="H1264" s="196"/>
    </row>
    <row r="1265" spans="1:8" s="183" customFormat="1" ht="13.5" customHeight="1">
      <c r="A1265" s="197"/>
      <c r="B1265" s="198"/>
      <c r="C1265" s="198"/>
      <c r="D1265" s="198" t="s">
        <v>2257</v>
      </c>
      <c r="E1265" s="198"/>
      <c r="F1265" s="199">
        <v>5</v>
      </c>
      <c r="G1265" s="200"/>
      <c r="H1265" s="201"/>
    </row>
    <row r="1266" spans="1:8" s="183" customFormat="1" ht="13.5" customHeight="1">
      <c r="A1266" s="217"/>
      <c r="B1266" s="218"/>
      <c r="C1266" s="218"/>
      <c r="D1266" s="218" t="s">
        <v>2258</v>
      </c>
      <c r="E1266" s="218"/>
      <c r="F1266" s="219">
        <v>102</v>
      </c>
      <c r="G1266" s="220"/>
      <c r="H1266" s="221"/>
    </row>
    <row r="1267" spans="1:8" s="183" customFormat="1" ht="13.5" customHeight="1">
      <c r="A1267" s="202"/>
      <c r="B1267" s="203"/>
      <c r="C1267" s="203"/>
      <c r="D1267" s="203" t="s">
        <v>2259</v>
      </c>
      <c r="E1267" s="203"/>
      <c r="F1267" s="204">
        <v>116</v>
      </c>
      <c r="G1267" s="205"/>
      <c r="H1267" s="206"/>
    </row>
    <row r="1268" spans="1:8" s="183" customFormat="1" ht="13.5" customHeight="1">
      <c r="A1268" s="207"/>
      <c r="B1268" s="208"/>
      <c r="C1268" s="208"/>
      <c r="D1268" s="208" t="s">
        <v>1519</v>
      </c>
      <c r="E1268" s="208"/>
      <c r="F1268" s="209">
        <v>223</v>
      </c>
      <c r="G1268" s="210"/>
      <c r="H1268" s="211"/>
    </row>
    <row r="1269" spans="1:8" s="183" customFormat="1" ht="13.5" customHeight="1">
      <c r="A1269" s="192">
        <v>353</v>
      </c>
      <c r="B1269" s="193" t="s">
        <v>931</v>
      </c>
      <c r="C1269" s="193" t="s">
        <v>1211</v>
      </c>
      <c r="D1269" s="193" t="s">
        <v>1212</v>
      </c>
      <c r="E1269" s="193" t="s">
        <v>183</v>
      </c>
      <c r="F1269" s="194">
        <v>28</v>
      </c>
      <c r="G1269" s="195"/>
      <c r="H1269" s="196"/>
    </row>
    <row r="1270" spans="1:8" s="183" customFormat="1" ht="13.5" customHeight="1">
      <c r="A1270" s="197"/>
      <c r="B1270" s="198"/>
      <c r="C1270" s="198"/>
      <c r="D1270" s="198" t="s">
        <v>2260</v>
      </c>
      <c r="E1270" s="198"/>
      <c r="F1270" s="199">
        <v>3</v>
      </c>
      <c r="G1270" s="200"/>
      <c r="H1270" s="201"/>
    </row>
    <row r="1271" spans="1:8" s="183" customFormat="1" ht="13.5" customHeight="1">
      <c r="A1271" s="217"/>
      <c r="B1271" s="218"/>
      <c r="C1271" s="218"/>
      <c r="D1271" s="218" t="s">
        <v>2261</v>
      </c>
      <c r="E1271" s="218"/>
      <c r="F1271" s="219">
        <v>12</v>
      </c>
      <c r="G1271" s="220"/>
      <c r="H1271" s="221"/>
    </row>
    <row r="1272" spans="1:8" s="183" customFormat="1" ht="13.5" customHeight="1">
      <c r="A1272" s="202"/>
      <c r="B1272" s="203"/>
      <c r="C1272" s="203"/>
      <c r="D1272" s="203" t="s">
        <v>2262</v>
      </c>
      <c r="E1272" s="203"/>
      <c r="F1272" s="204">
        <v>13</v>
      </c>
      <c r="G1272" s="205"/>
      <c r="H1272" s="206"/>
    </row>
    <row r="1273" spans="1:8" s="183" customFormat="1" ht="13.5" customHeight="1">
      <c r="A1273" s="207"/>
      <c r="B1273" s="208"/>
      <c r="C1273" s="208"/>
      <c r="D1273" s="208" t="s">
        <v>1519</v>
      </c>
      <c r="E1273" s="208"/>
      <c r="F1273" s="209">
        <v>28</v>
      </c>
      <c r="G1273" s="210"/>
      <c r="H1273" s="211"/>
    </row>
    <row r="1274" spans="1:8" s="183" customFormat="1" ht="24" customHeight="1">
      <c r="A1274" s="192">
        <v>354</v>
      </c>
      <c r="B1274" s="193" t="s">
        <v>931</v>
      </c>
      <c r="C1274" s="193" t="s">
        <v>1214</v>
      </c>
      <c r="D1274" s="193" t="s">
        <v>1215</v>
      </c>
      <c r="E1274" s="193" t="s">
        <v>183</v>
      </c>
      <c r="F1274" s="194">
        <v>26</v>
      </c>
      <c r="G1274" s="195"/>
      <c r="H1274" s="196"/>
    </row>
    <row r="1275" spans="1:8" s="183" customFormat="1" ht="13.5" customHeight="1">
      <c r="A1275" s="237">
        <v>355</v>
      </c>
      <c r="B1275" s="238"/>
      <c r="C1275" s="238" t="s">
        <v>1217</v>
      </c>
      <c r="D1275" s="238" t="s">
        <v>1218</v>
      </c>
      <c r="E1275" s="238" t="s">
        <v>196</v>
      </c>
      <c r="F1275" s="239">
        <v>33.94</v>
      </c>
      <c r="G1275" s="240"/>
      <c r="H1275" s="241"/>
    </row>
    <row r="1276" spans="1:8" s="183" customFormat="1" ht="13.5" customHeight="1">
      <c r="A1276" s="222"/>
      <c r="B1276" s="223"/>
      <c r="C1276" s="223"/>
      <c r="D1276" s="223" t="s">
        <v>2263</v>
      </c>
      <c r="E1276" s="223"/>
      <c r="F1276" s="224">
        <v>33.94</v>
      </c>
      <c r="G1276" s="225"/>
      <c r="H1276" s="226"/>
    </row>
    <row r="1277" spans="1:8" s="183" customFormat="1" ht="24" customHeight="1">
      <c r="A1277" s="242">
        <v>356</v>
      </c>
      <c r="B1277" s="243" t="s">
        <v>931</v>
      </c>
      <c r="C1277" s="243" t="s">
        <v>1220</v>
      </c>
      <c r="D1277" s="243" t="s">
        <v>1221</v>
      </c>
      <c r="E1277" s="243" t="s">
        <v>183</v>
      </c>
      <c r="F1277" s="244">
        <v>2</v>
      </c>
      <c r="G1277" s="245"/>
      <c r="H1277" s="246"/>
    </row>
    <row r="1278" spans="1:8" s="183" customFormat="1" ht="24" customHeight="1">
      <c r="A1278" s="257">
        <v>357</v>
      </c>
      <c r="B1278" s="258" t="s">
        <v>931</v>
      </c>
      <c r="C1278" s="258" t="s">
        <v>1223</v>
      </c>
      <c r="D1278" s="258" t="s">
        <v>1224</v>
      </c>
      <c r="E1278" s="258" t="s">
        <v>183</v>
      </c>
      <c r="F1278" s="259">
        <v>3</v>
      </c>
      <c r="G1278" s="260"/>
      <c r="H1278" s="261"/>
    </row>
    <row r="1279" spans="1:8" s="183" customFormat="1" ht="24" customHeight="1">
      <c r="A1279" s="247">
        <v>358</v>
      </c>
      <c r="B1279" s="248" t="s">
        <v>931</v>
      </c>
      <c r="C1279" s="248" t="s">
        <v>1226</v>
      </c>
      <c r="D1279" s="248" t="s">
        <v>1227</v>
      </c>
      <c r="E1279" s="248" t="s">
        <v>155</v>
      </c>
      <c r="F1279" s="249">
        <v>8.704</v>
      </c>
      <c r="G1279" s="250"/>
      <c r="H1279" s="251"/>
    </row>
    <row r="1280" spans="1:8" s="183" customFormat="1" ht="13.5" customHeight="1">
      <c r="A1280" s="222"/>
      <c r="B1280" s="223"/>
      <c r="C1280" s="223"/>
      <c r="D1280" s="223" t="s">
        <v>2264</v>
      </c>
      <c r="E1280" s="223"/>
      <c r="F1280" s="224">
        <v>8.704</v>
      </c>
      <c r="G1280" s="225"/>
      <c r="H1280" s="226"/>
    </row>
    <row r="1281" spans="1:8" s="183" customFormat="1" ht="24" customHeight="1">
      <c r="A1281" s="237">
        <v>359</v>
      </c>
      <c r="B1281" s="238"/>
      <c r="C1281" s="238" t="s">
        <v>1229</v>
      </c>
      <c r="D1281" s="238" t="s">
        <v>1230</v>
      </c>
      <c r="E1281" s="238" t="s">
        <v>183</v>
      </c>
      <c r="F1281" s="239">
        <v>10</v>
      </c>
      <c r="G1281" s="240"/>
      <c r="H1281" s="241"/>
    </row>
    <row r="1282" spans="1:8" s="183" customFormat="1" ht="13.5" customHeight="1">
      <c r="A1282" s="192">
        <v>360</v>
      </c>
      <c r="B1282" s="193" t="s">
        <v>931</v>
      </c>
      <c r="C1282" s="193" t="s">
        <v>1232</v>
      </c>
      <c r="D1282" s="193" t="s">
        <v>1233</v>
      </c>
      <c r="E1282" s="193" t="s">
        <v>183</v>
      </c>
      <c r="F1282" s="194">
        <v>1</v>
      </c>
      <c r="G1282" s="195"/>
      <c r="H1282" s="196"/>
    </row>
    <row r="1283" spans="1:8" s="183" customFormat="1" ht="24" customHeight="1">
      <c r="A1283" s="237">
        <v>361</v>
      </c>
      <c r="B1283" s="238"/>
      <c r="C1283" s="238" t="s">
        <v>1235</v>
      </c>
      <c r="D1283" s="238" t="s">
        <v>1236</v>
      </c>
      <c r="E1283" s="238" t="s">
        <v>183</v>
      </c>
      <c r="F1283" s="239">
        <v>1</v>
      </c>
      <c r="G1283" s="240"/>
      <c r="H1283" s="241"/>
    </row>
    <row r="1284" spans="1:8" s="183" customFormat="1" ht="13.5" customHeight="1">
      <c r="A1284" s="192">
        <v>362</v>
      </c>
      <c r="B1284" s="193" t="s">
        <v>931</v>
      </c>
      <c r="C1284" s="193" t="s">
        <v>1238</v>
      </c>
      <c r="D1284" s="193" t="s">
        <v>1239</v>
      </c>
      <c r="E1284" s="193" t="s">
        <v>183</v>
      </c>
      <c r="F1284" s="194">
        <v>2</v>
      </c>
      <c r="G1284" s="195"/>
      <c r="H1284" s="196"/>
    </row>
    <row r="1285" spans="1:8" s="183" customFormat="1" ht="24" customHeight="1">
      <c r="A1285" s="237">
        <v>363</v>
      </c>
      <c r="B1285" s="238"/>
      <c r="C1285" s="238" t="s">
        <v>1241</v>
      </c>
      <c r="D1285" s="238" t="s">
        <v>1242</v>
      </c>
      <c r="E1285" s="238" t="s">
        <v>183</v>
      </c>
      <c r="F1285" s="239">
        <v>1</v>
      </c>
      <c r="G1285" s="240"/>
      <c r="H1285" s="241"/>
    </row>
    <row r="1286" spans="1:8" s="183" customFormat="1" ht="24" customHeight="1">
      <c r="A1286" s="192">
        <v>364</v>
      </c>
      <c r="B1286" s="193" t="s">
        <v>931</v>
      </c>
      <c r="C1286" s="193" t="s">
        <v>1244</v>
      </c>
      <c r="D1286" s="193" t="s">
        <v>1245</v>
      </c>
      <c r="E1286" s="193" t="s">
        <v>48</v>
      </c>
      <c r="F1286" s="194"/>
      <c r="G1286" s="195"/>
      <c r="H1286" s="196"/>
    </row>
    <row r="1287" spans="1:8" s="183" customFormat="1" ht="21" customHeight="1">
      <c r="A1287" s="188"/>
      <c r="B1287" s="189"/>
      <c r="C1287" s="189" t="s">
        <v>1246</v>
      </c>
      <c r="D1287" s="189" t="s">
        <v>1247</v>
      </c>
      <c r="E1287" s="189"/>
      <c r="F1287" s="190"/>
      <c r="G1287" s="191"/>
      <c r="H1287" s="191"/>
    </row>
    <row r="1288" spans="1:8" s="183" customFormat="1" ht="13.5" customHeight="1">
      <c r="A1288" s="192">
        <v>365</v>
      </c>
      <c r="B1288" s="193" t="s">
        <v>1246</v>
      </c>
      <c r="C1288" s="193" t="s">
        <v>1249</v>
      </c>
      <c r="D1288" s="193" t="s">
        <v>1250</v>
      </c>
      <c r="E1288" s="193" t="s">
        <v>155</v>
      </c>
      <c r="F1288" s="194">
        <v>3.864</v>
      </c>
      <c r="G1288" s="195"/>
      <c r="H1288" s="196"/>
    </row>
    <row r="1289" spans="1:8" s="183" customFormat="1" ht="13.5" customHeight="1">
      <c r="A1289" s="222"/>
      <c r="B1289" s="223"/>
      <c r="C1289" s="223"/>
      <c r="D1289" s="223" t="s">
        <v>2265</v>
      </c>
      <c r="E1289" s="223"/>
      <c r="F1289" s="224">
        <v>3.864</v>
      </c>
      <c r="G1289" s="225"/>
      <c r="H1289" s="226"/>
    </row>
    <row r="1290" spans="1:8" s="183" customFormat="1" ht="24" customHeight="1">
      <c r="A1290" s="237">
        <v>366</v>
      </c>
      <c r="B1290" s="238"/>
      <c r="C1290" s="238" t="s">
        <v>1252</v>
      </c>
      <c r="D1290" s="238" t="s">
        <v>1253</v>
      </c>
      <c r="E1290" s="238" t="s">
        <v>183</v>
      </c>
      <c r="F1290" s="239">
        <v>1</v>
      </c>
      <c r="G1290" s="240"/>
      <c r="H1290" s="241"/>
    </row>
    <row r="1291" spans="1:8" s="183" customFormat="1" ht="24" customHeight="1">
      <c r="A1291" s="192">
        <v>367</v>
      </c>
      <c r="B1291" s="193" t="s">
        <v>1246</v>
      </c>
      <c r="C1291" s="193" t="s">
        <v>1255</v>
      </c>
      <c r="D1291" s="193" t="s">
        <v>1256</v>
      </c>
      <c r="E1291" s="193" t="s">
        <v>183</v>
      </c>
      <c r="F1291" s="194">
        <v>1</v>
      </c>
      <c r="G1291" s="195"/>
      <c r="H1291" s="196"/>
    </row>
    <row r="1292" spans="1:8" s="183" customFormat="1" ht="13.5" customHeight="1">
      <c r="A1292" s="222"/>
      <c r="B1292" s="223"/>
      <c r="C1292" s="223"/>
      <c r="D1292" s="223" t="s">
        <v>2266</v>
      </c>
      <c r="E1292" s="223"/>
      <c r="F1292" s="224">
        <v>1</v>
      </c>
      <c r="G1292" s="225"/>
      <c r="H1292" s="226"/>
    </row>
    <row r="1293" spans="1:8" s="183" customFormat="1" ht="13.5" customHeight="1">
      <c r="A1293" s="192">
        <v>368</v>
      </c>
      <c r="B1293" s="193" t="s">
        <v>1246</v>
      </c>
      <c r="C1293" s="193" t="s">
        <v>1258</v>
      </c>
      <c r="D1293" s="193" t="s">
        <v>1259</v>
      </c>
      <c r="E1293" s="193" t="s">
        <v>196</v>
      </c>
      <c r="F1293" s="194">
        <v>5</v>
      </c>
      <c r="G1293" s="195"/>
      <c r="H1293" s="196"/>
    </row>
    <row r="1294" spans="1:8" s="183" customFormat="1" ht="24" customHeight="1">
      <c r="A1294" s="237">
        <v>369</v>
      </c>
      <c r="B1294" s="238"/>
      <c r="C1294" s="238" t="s">
        <v>1261</v>
      </c>
      <c r="D1294" s="238" t="s">
        <v>1262</v>
      </c>
      <c r="E1294" s="238" t="s">
        <v>183</v>
      </c>
      <c r="F1294" s="239">
        <v>1</v>
      </c>
      <c r="G1294" s="240"/>
      <c r="H1294" s="241"/>
    </row>
    <row r="1295" spans="1:8" s="183" customFormat="1" ht="13.5" customHeight="1">
      <c r="A1295" s="242">
        <v>370</v>
      </c>
      <c r="B1295" s="243" t="s">
        <v>1246</v>
      </c>
      <c r="C1295" s="243" t="s">
        <v>1264</v>
      </c>
      <c r="D1295" s="243" t="s">
        <v>1265</v>
      </c>
      <c r="E1295" s="243" t="s">
        <v>196</v>
      </c>
      <c r="F1295" s="244">
        <v>5</v>
      </c>
      <c r="G1295" s="245"/>
      <c r="H1295" s="246"/>
    </row>
    <row r="1296" spans="1:8" s="183" customFormat="1" ht="24" customHeight="1">
      <c r="A1296" s="247">
        <v>371</v>
      </c>
      <c r="B1296" s="248" t="s">
        <v>1246</v>
      </c>
      <c r="C1296" s="248" t="s">
        <v>1267</v>
      </c>
      <c r="D1296" s="248" t="s">
        <v>1268</v>
      </c>
      <c r="E1296" s="248" t="s">
        <v>48</v>
      </c>
      <c r="F1296" s="249"/>
      <c r="G1296" s="250"/>
      <c r="H1296" s="251"/>
    </row>
    <row r="1297" spans="1:8" s="183" customFormat="1" ht="21" customHeight="1">
      <c r="A1297" s="188"/>
      <c r="B1297" s="189"/>
      <c r="C1297" s="189" t="s">
        <v>1269</v>
      </c>
      <c r="D1297" s="189" t="s">
        <v>1270</v>
      </c>
      <c r="E1297" s="189"/>
      <c r="F1297" s="190"/>
      <c r="G1297" s="191"/>
      <c r="H1297" s="191"/>
    </row>
    <row r="1298" spans="1:8" s="183" customFormat="1" ht="24" customHeight="1">
      <c r="A1298" s="192">
        <v>372</v>
      </c>
      <c r="B1298" s="193" t="s">
        <v>1269</v>
      </c>
      <c r="C1298" s="193" t="s">
        <v>1272</v>
      </c>
      <c r="D1298" s="193" t="s">
        <v>1273</v>
      </c>
      <c r="E1298" s="193" t="s">
        <v>196</v>
      </c>
      <c r="F1298" s="194">
        <v>85.68</v>
      </c>
      <c r="G1298" s="195"/>
      <c r="H1298" s="196"/>
    </row>
    <row r="1299" spans="1:8" s="183" customFormat="1" ht="13.5" customHeight="1">
      <c r="A1299" s="197"/>
      <c r="B1299" s="198"/>
      <c r="C1299" s="198"/>
      <c r="D1299" s="198" t="s">
        <v>2267</v>
      </c>
      <c r="E1299" s="198"/>
      <c r="F1299" s="199">
        <v>15</v>
      </c>
      <c r="G1299" s="200"/>
      <c r="H1299" s="201"/>
    </row>
    <row r="1300" spans="1:8" s="183" customFormat="1" ht="13.5" customHeight="1">
      <c r="A1300" s="202"/>
      <c r="B1300" s="203"/>
      <c r="C1300" s="203"/>
      <c r="D1300" s="203" t="s">
        <v>2268</v>
      </c>
      <c r="E1300" s="203"/>
      <c r="F1300" s="204">
        <v>30.84</v>
      </c>
      <c r="G1300" s="205"/>
      <c r="H1300" s="206"/>
    </row>
    <row r="1301" spans="1:8" s="183" customFormat="1" ht="13.5" customHeight="1">
      <c r="A1301" s="207"/>
      <c r="B1301" s="208"/>
      <c r="C1301" s="208" t="s">
        <v>2269</v>
      </c>
      <c r="D1301" s="208" t="s">
        <v>1519</v>
      </c>
      <c r="E1301" s="208"/>
      <c r="F1301" s="209">
        <v>45.84</v>
      </c>
      <c r="G1301" s="210"/>
      <c r="H1301" s="211"/>
    </row>
    <row r="1302" spans="1:8" s="183" customFormat="1" ht="13.5" customHeight="1">
      <c r="A1302" s="197"/>
      <c r="B1302" s="198"/>
      <c r="C1302" s="198"/>
      <c r="D1302" s="198" t="s">
        <v>2270</v>
      </c>
      <c r="E1302" s="198"/>
      <c r="F1302" s="199">
        <v>14.9</v>
      </c>
      <c r="G1302" s="200"/>
      <c r="H1302" s="201"/>
    </row>
    <row r="1303" spans="1:8" s="183" customFormat="1" ht="13.5" customHeight="1">
      <c r="A1303" s="217"/>
      <c r="B1303" s="218"/>
      <c r="C1303" s="218"/>
      <c r="D1303" s="218" t="s">
        <v>2271</v>
      </c>
      <c r="E1303" s="218"/>
      <c r="F1303" s="219">
        <v>4.76</v>
      </c>
      <c r="G1303" s="220"/>
      <c r="H1303" s="221"/>
    </row>
    <row r="1304" spans="1:8" s="183" customFormat="1" ht="13.5" customHeight="1">
      <c r="A1304" s="217"/>
      <c r="B1304" s="218"/>
      <c r="C1304" s="218"/>
      <c r="D1304" s="218" t="s">
        <v>2272</v>
      </c>
      <c r="E1304" s="218"/>
      <c r="F1304" s="219">
        <v>3.4</v>
      </c>
      <c r="G1304" s="220"/>
      <c r="H1304" s="221"/>
    </row>
    <row r="1305" spans="1:8" s="183" customFormat="1" ht="13.5" customHeight="1">
      <c r="A1305" s="217"/>
      <c r="B1305" s="218"/>
      <c r="C1305" s="218"/>
      <c r="D1305" s="218" t="s">
        <v>2273</v>
      </c>
      <c r="E1305" s="218"/>
      <c r="F1305" s="219">
        <v>3.1</v>
      </c>
      <c r="G1305" s="220"/>
      <c r="H1305" s="221"/>
    </row>
    <row r="1306" spans="1:8" s="183" customFormat="1" ht="13.5" customHeight="1">
      <c r="A1306" s="202"/>
      <c r="B1306" s="203"/>
      <c r="C1306" s="203"/>
      <c r="D1306" s="203" t="s">
        <v>2274</v>
      </c>
      <c r="E1306" s="203"/>
      <c r="F1306" s="204">
        <v>13.68</v>
      </c>
      <c r="G1306" s="205"/>
      <c r="H1306" s="206"/>
    </row>
    <row r="1307" spans="1:8" s="183" customFormat="1" ht="13.5" customHeight="1">
      <c r="A1307" s="207"/>
      <c r="B1307" s="208"/>
      <c r="C1307" s="208" t="s">
        <v>2275</v>
      </c>
      <c r="D1307" s="208" t="s">
        <v>1519</v>
      </c>
      <c r="E1307" s="208"/>
      <c r="F1307" s="209">
        <v>39.84</v>
      </c>
      <c r="G1307" s="210"/>
      <c r="H1307" s="211"/>
    </row>
    <row r="1308" spans="1:8" s="183" customFormat="1" ht="13.5" customHeight="1">
      <c r="A1308" s="252"/>
      <c r="B1308" s="253"/>
      <c r="C1308" s="253"/>
      <c r="D1308" s="253" t="s">
        <v>1656</v>
      </c>
      <c r="E1308" s="253"/>
      <c r="F1308" s="254">
        <v>85.68</v>
      </c>
      <c r="G1308" s="255"/>
      <c r="H1308" s="256"/>
    </row>
    <row r="1309" spans="1:8" s="183" customFormat="1" ht="13.5" customHeight="1">
      <c r="A1309" s="237">
        <v>373</v>
      </c>
      <c r="B1309" s="238"/>
      <c r="C1309" s="238" t="s">
        <v>1275</v>
      </c>
      <c r="D1309" s="238" t="s">
        <v>1276</v>
      </c>
      <c r="E1309" s="238" t="s">
        <v>155</v>
      </c>
      <c r="F1309" s="239">
        <v>7.957</v>
      </c>
      <c r="G1309" s="240"/>
      <c r="H1309" s="241"/>
    </row>
    <row r="1310" spans="1:8" s="183" customFormat="1" ht="13.5" customHeight="1">
      <c r="A1310" s="222"/>
      <c r="B1310" s="223"/>
      <c r="C1310" s="223"/>
      <c r="D1310" s="223" t="s">
        <v>2276</v>
      </c>
      <c r="E1310" s="223"/>
      <c r="F1310" s="224">
        <v>7.957248</v>
      </c>
      <c r="G1310" s="225"/>
      <c r="H1310" s="226"/>
    </row>
    <row r="1311" spans="1:8" s="183" customFormat="1" ht="13.5" customHeight="1">
      <c r="A1311" s="192">
        <v>374</v>
      </c>
      <c r="B1311" s="193" t="s">
        <v>1269</v>
      </c>
      <c r="C1311" s="193" t="s">
        <v>1278</v>
      </c>
      <c r="D1311" s="193" t="s">
        <v>1279</v>
      </c>
      <c r="E1311" s="193" t="s">
        <v>155</v>
      </c>
      <c r="F1311" s="194">
        <v>24.658</v>
      </c>
      <c r="G1311" s="195"/>
      <c r="H1311" s="196"/>
    </row>
    <row r="1312" spans="1:8" s="183" customFormat="1" ht="13.5" customHeight="1">
      <c r="A1312" s="222"/>
      <c r="B1312" s="223"/>
      <c r="C1312" s="223"/>
      <c r="D1312" s="223" t="s">
        <v>2277</v>
      </c>
      <c r="E1312" s="223"/>
      <c r="F1312" s="224">
        <v>16.568</v>
      </c>
      <c r="G1312" s="225"/>
      <c r="H1312" s="226"/>
    </row>
    <row r="1313" spans="1:8" s="183" customFormat="1" ht="13.5" customHeight="1">
      <c r="A1313" s="207"/>
      <c r="B1313" s="208"/>
      <c r="C1313" s="208" t="s">
        <v>2278</v>
      </c>
      <c r="D1313" s="208" t="s">
        <v>1519</v>
      </c>
      <c r="E1313" s="208"/>
      <c r="F1313" s="209">
        <v>16.568</v>
      </c>
      <c r="G1313" s="210"/>
      <c r="H1313" s="211"/>
    </row>
    <row r="1314" spans="1:8" s="183" customFormat="1" ht="13.5" customHeight="1">
      <c r="A1314" s="222"/>
      <c r="B1314" s="223"/>
      <c r="C1314" s="223"/>
      <c r="D1314" s="223" t="s">
        <v>2279</v>
      </c>
      <c r="E1314" s="223"/>
      <c r="F1314" s="224">
        <v>2.9</v>
      </c>
      <c r="G1314" s="225"/>
      <c r="H1314" s="226"/>
    </row>
    <row r="1315" spans="1:8" s="183" customFormat="1" ht="13.5" customHeight="1">
      <c r="A1315" s="207"/>
      <c r="B1315" s="208"/>
      <c r="C1315" s="208" t="s">
        <v>2280</v>
      </c>
      <c r="D1315" s="208" t="s">
        <v>1519</v>
      </c>
      <c r="E1315" s="208"/>
      <c r="F1315" s="209">
        <v>2.9</v>
      </c>
      <c r="G1315" s="210"/>
      <c r="H1315" s="211"/>
    </row>
    <row r="1316" spans="1:8" s="183" customFormat="1" ht="13.5" customHeight="1">
      <c r="A1316" s="222"/>
      <c r="B1316" s="223"/>
      <c r="C1316" s="223"/>
      <c r="D1316" s="223" t="s">
        <v>2281</v>
      </c>
      <c r="E1316" s="223"/>
      <c r="F1316" s="224">
        <v>5.19</v>
      </c>
      <c r="G1316" s="225"/>
      <c r="H1316" s="226"/>
    </row>
    <row r="1317" spans="1:8" s="183" customFormat="1" ht="13.5" customHeight="1">
      <c r="A1317" s="252"/>
      <c r="B1317" s="253"/>
      <c r="C1317" s="253"/>
      <c r="D1317" s="253" t="s">
        <v>1656</v>
      </c>
      <c r="E1317" s="253"/>
      <c r="F1317" s="254">
        <v>24.658</v>
      </c>
      <c r="G1317" s="255"/>
      <c r="H1317" s="256"/>
    </row>
    <row r="1318" spans="1:8" s="183" customFormat="1" ht="13.5" customHeight="1">
      <c r="A1318" s="192">
        <v>375</v>
      </c>
      <c r="B1318" s="193" t="s">
        <v>1269</v>
      </c>
      <c r="C1318" s="193" t="s">
        <v>1281</v>
      </c>
      <c r="D1318" s="193" t="s">
        <v>1282</v>
      </c>
      <c r="E1318" s="193" t="s">
        <v>155</v>
      </c>
      <c r="F1318" s="194">
        <v>39.212</v>
      </c>
      <c r="G1318" s="195"/>
      <c r="H1318" s="196"/>
    </row>
    <row r="1319" spans="1:8" s="183" customFormat="1" ht="13.5" customHeight="1">
      <c r="A1319" s="222"/>
      <c r="B1319" s="223"/>
      <c r="C1319" s="223"/>
      <c r="D1319" s="223" t="s">
        <v>2282</v>
      </c>
      <c r="E1319" s="223"/>
      <c r="F1319" s="224">
        <v>39.212</v>
      </c>
      <c r="G1319" s="225"/>
      <c r="H1319" s="226"/>
    </row>
    <row r="1320" spans="1:8" s="183" customFormat="1" ht="24" customHeight="1">
      <c r="A1320" s="192">
        <v>376</v>
      </c>
      <c r="B1320" s="193" t="s">
        <v>1269</v>
      </c>
      <c r="C1320" s="193" t="s">
        <v>1284</v>
      </c>
      <c r="D1320" s="193" t="s">
        <v>1285</v>
      </c>
      <c r="E1320" s="193" t="s">
        <v>155</v>
      </c>
      <c r="F1320" s="194">
        <v>16.7</v>
      </c>
      <c r="G1320" s="195"/>
      <c r="H1320" s="196"/>
    </row>
    <row r="1321" spans="1:8" s="183" customFormat="1" ht="13.5" customHeight="1">
      <c r="A1321" s="222"/>
      <c r="B1321" s="223"/>
      <c r="C1321" s="223"/>
      <c r="D1321" s="223" t="s">
        <v>2283</v>
      </c>
      <c r="E1321" s="223"/>
      <c r="F1321" s="224">
        <v>16.7</v>
      </c>
      <c r="G1321" s="225"/>
      <c r="H1321" s="226"/>
    </row>
    <row r="1322" spans="1:8" s="183" customFormat="1" ht="13.5" customHeight="1">
      <c r="A1322" s="207"/>
      <c r="B1322" s="208"/>
      <c r="C1322" s="208" t="s">
        <v>2284</v>
      </c>
      <c r="D1322" s="208" t="s">
        <v>1519</v>
      </c>
      <c r="E1322" s="208"/>
      <c r="F1322" s="209">
        <v>16.7</v>
      </c>
      <c r="G1322" s="210"/>
      <c r="H1322" s="211"/>
    </row>
    <row r="1323" spans="1:8" s="183" customFormat="1" ht="13.5" customHeight="1">
      <c r="A1323" s="237">
        <v>377</v>
      </c>
      <c r="B1323" s="238"/>
      <c r="C1323" s="238" t="s">
        <v>1287</v>
      </c>
      <c r="D1323" s="238" t="s">
        <v>1288</v>
      </c>
      <c r="E1323" s="238" t="s">
        <v>155</v>
      </c>
      <c r="F1323" s="239">
        <v>17.368</v>
      </c>
      <c r="G1323" s="240"/>
      <c r="H1323" s="241"/>
    </row>
    <row r="1324" spans="1:8" s="183" customFormat="1" ht="13.5" customHeight="1">
      <c r="A1324" s="222"/>
      <c r="B1324" s="223"/>
      <c r="C1324" s="223"/>
      <c r="D1324" s="223" t="s">
        <v>2285</v>
      </c>
      <c r="E1324" s="223"/>
      <c r="F1324" s="224">
        <v>17.368</v>
      </c>
      <c r="G1324" s="225"/>
      <c r="H1324" s="226"/>
    </row>
    <row r="1325" spans="1:8" s="183" customFormat="1" ht="24" customHeight="1">
      <c r="A1325" s="192">
        <v>378</v>
      </c>
      <c r="B1325" s="193" t="s">
        <v>1269</v>
      </c>
      <c r="C1325" s="193" t="s">
        <v>1290</v>
      </c>
      <c r="D1325" s="193" t="s">
        <v>1291</v>
      </c>
      <c r="E1325" s="193" t="s">
        <v>155</v>
      </c>
      <c r="F1325" s="194">
        <v>82.56</v>
      </c>
      <c r="G1325" s="195"/>
      <c r="H1325" s="196"/>
    </row>
    <row r="1326" spans="1:8" s="183" customFormat="1" ht="13.5" customHeight="1">
      <c r="A1326" s="222"/>
      <c r="B1326" s="223"/>
      <c r="C1326" s="223"/>
      <c r="D1326" s="223" t="s">
        <v>2286</v>
      </c>
      <c r="E1326" s="223"/>
      <c r="F1326" s="224">
        <v>49.35</v>
      </c>
      <c r="G1326" s="225"/>
      <c r="H1326" s="226"/>
    </row>
    <row r="1327" spans="1:8" s="183" customFormat="1" ht="13.5" customHeight="1">
      <c r="A1327" s="207"/>
      <c r="B1327" s="208"/>
      <c r="C1327" s="208" t="s">
        <v>2287</v>
      </c>
      <c r="D1327" s="208" t="s">
        <v>1519</v>
      </c>
      <c r="E1327" s="208"/>
      <c r="F1327" s="209">
        <v>49.35</v>
      </c>
      <c r="G1327" s="210"/>
      <c r="H1327" s="211"/>
    </row>
    <row r="1328" spans="1:8" s="183" customFormat="1" ht="13.5" customHeight="1">
      <c r="A1328" s="222"/>
      <c r="B1328" s="223"/>
      <c r="C1328" s="223"/>
      <c r="D1328" s="223" t="s">
        <v>2288</v>
      </c>
      <c r="E1328" s="223"/>
      <c r="F1328" s="224">
        <v>8.2</v>
      </c>
      <c r="G1328" s="225"/>
      <c r="H1328" s="226"/>
    </row>
    <row r="1329" spans="1:8" s="183" customFormat="1" ht="13.5" customHeight="1">
      <c r="A1329" s="207"/>
      <c r="B1329" s="208"/>
      <c r="C1329" s="208" t="s">
        <v>2289</v>
      </c>
      <c r="D1329" s="208" t="s">
        <v>1519</v>
      </c>
      <c r="E1329" s="208"/>
      <c r="F1329" s="209">
        <v>8.2</v>
      </c>
      <c r="G1329" s="210"/>
      <c r="H1329" s="211"/>
    </row>
    <row r="1330" spans="1:8" s="183" customFormat="1" ht="13.5" customHeight="1">
      <c r="A1330" s="222"/>
      <c r="B1330" s="223"/>
      <c r="C1330" s="223"/>
      <c r="D1330" s="223" t="s">
        <v>2290</v>
      </c>
      <c r="E1330" s="223"/>
      <c r="F1330" s="224">
        <v>7.1</v>
      </c>
      <c r="G1330" s="225"/>
      <c r="H1330" s="226"/>
    </row>
    <row r="1331" spans="1:8" s="183" customFormat="1" ht="13.5" customHeight="1">
      <c r="A1331" s="207"/>
      <c r="B1331" s="208"/>
      <c r="C1331" s="208" t="s">
        <v>2291</v>
      </c>
      <c r="D1331" s="208" t="s">
        <v>1519</v>
      </c>
      <c r="E1331" s="208"/>
      <c r="F1331" s="209">
        <v>7.1</v>
      </c>
      <c r="G1331" s="210"/>
      <c r="H1331" s="211"/>
    </row>
    <row r="1332" spans="1:8" s="183" customFormat="1" ht="13.5" customHeight="1">
      <c r="A1332" s="222"/>
      <c r="B1332" s="223"/>
      <c r="C1332" s="223"/>
      <c r="D1332" s="223" t="s">
        <v>2292</v>
      </c>
      <c r="E1332" s="223"/>
      <c r="F1332" s="224">
        <v>29.35</v>
      </c>
      <c r="G1332" s="225"/>
      <c r="H1332" s="226"/>
    </row>
    <row r="1333" spans="1:8" s="183" customFormat="1" ht="13.5" customHeight="1">
      <c r="A1333" s="207"/>
      <c r="B1333" s="208"/>
      <c r="C1333" s="208" t="s">
        <v>2293</v>
      </c>
      <c r="D1333" s="208" t="s">
        <v>1519</v>
      </c>
      <c r="E1333" s="208"/>
      <c r="F1333" s="209">
        <v>29.35</v>
      </c>
      <c r="G1333" s="210"/>
      <c r="H1333" s="211"/>
    </row>
    <row r="1334" spans="1:8" s="183" customFormat="1" ht="13.5" customHeight="1">
      <c r="A1334" s="222"/>
      <c r="B1334" s="223"/>
      <c r="C1334" s="223"/>
      <c r="D1334" s="223" t="s">
        <v>2294</v>
      </c>
      <c r="E1334" s="223"/>
      <c r="F1334" s="224">
        <v>4.81</v>
      </c>
      <c r="G1334" s="225"/>
      <c r="H1334" s="226"/>
    </row>
    <row r="1335" spans="1:8" s="183" customFormat="1" ht="13.5" customHeight="1">
      <c r="A1335" s="207"/>
      <c r="B1335" s="208"/>
      <c r="C1335" s="208" t="s">
        <v>2295</v>
      </c>
      <c r="D1335" s="208" t="s">
        <v>1519</v>
      </c>
      <c r="E1335" s="208"/>
      <c r="F1335" s="209">
        <v>4.81</v>
      </c>
      <c r="G1335" s="210"/>
      <c r="H1335" s="211"/>
    </row>
    <row r="1336" spans="1:8" s="183" customFormat="1" ht="13.5" customHeight="1">
      <c r="A1336" s="222"/>
      <c r="B1336" s="223"/>
      <c r="C1336" s="223"/>
      <c r="D1336" s="223" t="s">
        <v>2296</v>
      </c>
      <c r="E1336" s="223"/>
      <c r="F1336" s="224">
        <v>-16.25</v>
      </c>
      <c r="G1336" s="225"/>
      <c r="H1336" s="226"/>
    </row>
    <row r="1337" spans="1:8" s="183" customFormat="1" ht="13.5" customHeight="1">
      <c r="A1337" s="252"/>
      <c r="B1337" s="253"/>
      <c r="C1337" s="253"/>
      <c r="D1337" s="253" t="s">
        <v>1656</v>
      </c>
      <c r="E1337" s="253"/>
      <c r="F1337" s="254">
        <v>82.56</v>
      </c>
      <c r="G1337" s="255"/>
      <c r="H1337" s="256"/>
    </row>
    <row r="1338" spans="1:8" s="183" customFormat="1" ht="13.5" customHeight="1">
      <c r="A1338" s="237">
        <v>379</v>
      </c>
      <c r="B1338" s="238"/>
      <c r="C1338" s="238" t="s">
        <v>1293</v>
      </c>
      <c r="D1338" s="238" t="s">
        <v>1294</v>
      </c>
      <c r="E1338" s="238" t="s">
        <v>155</v>
      </c>
      <c r="F1338" s="239">
        <v>85.862</v>
      </c>
      <c r="G1338" s="240"/>
      <c r="H1338" s="241"/>
    </row>
    <row r="1339" spans="1:8" s="183" customFormat="1" ht="13.5" customHeight="1">
      <c r="A1339" s="222"/>
      <c r="B1339" s="223"/>
      <c r="C1339" s="223"/>
      <c r="D1339" s="223" t="s">
        <v>2297</v>
      </c>
      <c r="E1339" s="223"/>
      <c r="F1339" s="224">
        <v>85.8624</v>
      </c>
      <c r="G1339" s="225"/>
      <c r="H1339" s="226"/>
    </row>
    <row r="1340" spans="1:8" s="183" customFormat="1" ht="24" customHeight="1">
      <c r="A1340" s="192">
        <v>380</v>
      </c>
      <c r="B1340" s="193" t="s">
        <v>1269</v>
      </c>
      <c r="C1340" s="193" t="s">
        <v>1296</v>
      </c>
      <c r="D1340" s="193" t="s">
        <v>1297</v>
      </c>
      <c r="E1340" s="193" t="s">
        <v>155</v>
      </c>
      <c r="F1340" s="194">
        <v>29.3</v>
      </c>
      <c r="G1340" s="195"/>
      <c r="H1340" s="196"/>
    </row>
    <row r="1341" spans="1:8" s="183" customFormat="1" ht="13.5" customHeight="1">
      <c r="A1341" s="222"/>
      <c r="B1341" s="223"/>
      <c r="C1341" s="223"/>
      <c r="D1341" s="223" t="s">
        <v>2298</v>
      </c>
      <c r="E1341" s="223"/>
      <c r="F1341" s="224">
        <v>16.25</v>
      </c>
      <c r="G1341" s="225"/>
      <c r="H1341" s="226"/>
    </row>
    <row r="1342" spans="1:8" s="183" customFormat="1" ht="13.5" customHeight="1">
      <c r="A1342" s="207"/>
      <c r="B1342" s="208"/>
      <c r="C1342" s="208" t="s">
        <v>2299</v>
      </c>
      <c r="D1342" s="208" t="s">
        <v>1519</v>
      </c>
      <c r="E1342" s="208"/>
      <c r="F1342" s="209">
        <v>16.25</v>
      </c>
      <c r="G1342" s="210"/>
      <c r="H1342" s="211"/>
    </row>
    <row r="1343" spans="1:8" s="183" customFormat="1" ht="13.5" customHeight="1">
      <c r="A1343" s="222"/>
      <c r="B1343" s="223"/>
      <c r="C1343" s="223"/>
      <c r="D1343" s="223" t="s">
        <v>2300</v>
      </c>
      <c r="E1343" s="223"/>
      <c r="F1343" s="224">
        <v>13.05</v>
      </c>
      <c r="G1343" s="225"/>
      <c r="H1343" s="226"/>
    </row>
    <row r="1344" spans="1:8" s="183" customFormat="1" ht="13.5" customHeight="1">
      <c r="A1344" s="207"/>
      <c r="B1344" s="208"/>
      <c r="C1344" s="208" t="s">
        <v>2301</v>
      </c>
      <c r="D1344" s="208" t="s">
        <v>1519</v>
      </c>
      <c r="E1344" s="208"/>
      <c r="F1344" s="209">
        <v>13.05</v>
      </c>
      <c r="G1344" s="210"/>
      <c r="H1344" s="211"/>
    </row>
    <row r="1345" spans="1:8" s="183" customFormat="1" ht="13.5" customHeight="1">
      <c r="A1345" s="252"/>
      <c r="B1345" s="253"/>
      <c r="C1345" s="253"/>
      <c r="D1345" s="253" t="s">
        <v>1656</v>
      </c>
      <c r="E1345" s="253"/>
      <c r="F1345" s="254">
        <v>29.3</v>
      </c>
      <c r="G1345" s="255"/>
      <c r="H1345" s="256"/>
    </row>
    <row r="1346" spans="1:8" s="183" customFormat="1" ht="13.5" customHeight="1">
      <c r="A1346" s="237">
        <v>381</v>
      </c>
      <c r="B1346" s="238"/>
      <c r="C1346" s="238" t="s">
        <v>1299</v>
      </c>
      <c r="D1346" s="238" t="s">
        <v>1300</v>
      </c>
      <c r="E1346" s="238" t="s">
        <v>155</v>
      </c>
      <c r="F1346" s="239">
        <v>16.9</v>
      </c>
      <c r="G1346" s="240"/>
      <c r="H1346" s="241"/>
    </row>
    <row r="1347" spans="1:8" s="183" customFormat="1" ht="13.5" customHeight="1">
      <c r="A1347" s="222"/>
      <c r="B1347" s="223"/>
      <c r="C1347" s="223"/>
      <c r="D1347" s="223" t="s">
        <v>2302</v>
      </c>
      <c r="E1347" s="223"/>
      <c r="F1347" s="224">
        <v>16.9</v>
      </c>
      <c r="G1347" s="225"/>
      <c r="H1347" s="226"/>
    </row>
    <row r="1348" spans="1:8" s="183" customFormat="1" ht="13.5" customHeight="1">
      <c r="A1348" s="237">
        <v>382</v>
      </c>
      <c r="B1348" s="238"/>
      <c r="C1348" s="238" t="s">
        <v>1302</v>
      </c>
      <c r="D1348" s="238" t="s">
        <v>1303</v>
      </c>
      <c r="E1348" s="238" t="s">
        <v>155</v>
      </c>
      <c r="F1348" s="239">
        <v>13.572</v>
      </c>
      <c r="G1348" s="240"/>
      <c r="H1348" s="241"/>
    </row>
    <row r="1349" spans="1:8" s="183" customFormat="1" ht="13.5" customHeight="1">
      <c r="A1349" s="222"/>
      <c r="B1349" s="223"/>
      <c r="C1349" s="223"/>
      <c r="D1349" s="223" t="s">
        <v>2303</v>
      </c>
      <c r="E1349" s="223"/>
      <c r="F1349" s="224">
        <v>13.572</v>
      </c>
      <c r="G1349" s="225"/>
      <c r="H1349" s="226"/>
    </row>
    <row r="1350" spans="1:8" s="183" customFormat="1" ht="24" customHeight="1">
      <c r="A1350" s="192">
        <v>383</v>
      </c>
      <c r="B1350" s="193" t="s">
        <v>1269</v>
      </c>
      <c r="C1350" s="193" t="s">
        <v>1305</v>
      </c>
      <c r="D1350" s="193" t="s">
        <v>1306</v>
      </c>
      <c r="E1350" s="193" t="s">
        <v>196</v>
      </c>
      <c r="F1350" s="194">
        <v>26.2</v>
      </c>
      <c r="G1350" s="195"/>
      <c r="H1350" s="196"/>
    </row>
    <row r="1351" spans="1:8" s="183" customFormat="1" ht="13.5" customHeight="1">
      <c r="A1351" s="222"/>
      <c r="B1351" s="223"/>
      <c r="C1351" s="223"/>
      <c r="D1351" s="223" t="s">
        <v>2304</v>
      </c>
      <c r="E1351" s="223"/>
      <c r="F1351" s="224">
        <v>26.2</v>
      </c>
      <c r="G1351" s="225"/>
      <c r="H1351" s="226"/>
    </row>
    <row r="1352" spans="1:8" s="183" customFormat="1" ht="13.5" customHeight="1">
      <c r="A1352" s="207"/>
      <c r="B1352" s="208"/>
      <c r="C1352" s="208" t="s">
        <v>2305</v>
      </c>
      <c r="D1352" s="208" t="s">
        <v>1519</v>
      </c>
      <c r="E1352" s="208"/>
      <c r="F1352" s="209">
        <v>26.2</v>
      </c>
      <c r="G1352" s="210"/>
      <c r="H1352" s="211"/>
    </row>
    <row r="1353" spans="1:8" s="183" customFormat="1" ht="13.5" customHeight="1">
      <c r="A1353" s="237">
        <v>384</v>
      </c>
      <c r="B1353" s="238"/>
      <c r="C1353" s="238" t="s">
        <v>1308</v>
      </c>
      <c r="D1353" s="238" t="s">
        <v>1309</v>
      </c>
      <c r="E1353" s="238" t="s">
        <v>196</v>
      </c>
      <c r="F1353" s="239">
        <v>26.2</v>
      </c>
      <c r="G1353" s="240"/>
      <c r="H1353" s="241"/>
    </row>
    <row r="1354" spans="1:8" s="183" customFormat="1" ht="13.5" customHeight="1">
      <c r="A1354" s="222"/>
      <c r="B1354" s="223"/>
      <c r="C1354" s="223"/>
      <c r="D1354" s="223" t="s">
        <v>2305</v>
      </c>
      <c r="E1354" s="223"/>
      <c r="F1354" s="224">
        <v>26.2</v>
      </c>
      <c r="G1354" s="225"/>
      <c r="H1354" s="226"/>
    </row>
    <row r="1355" spans="1:8" s="183" customFormat="1" ht="13.5" customHeight="1">
      <c r="A1355" s="192">
        <v>385</v>
      </c>
      <c r="B1355" s="193" t="s">
        <v>1269</v>
      </c>
      <c r="C1355" s="193" t="s">
        <v>1311</v>
      </c>
      <c r="D1355" s="193" t="s">
        <v>1312</v>
      </c>
      <c r="E1355" s="193" t="s">
        <v>155</v>
      </c>
      <c r="F1355" s="194">
        <v>148.028</v>
      </c>
      <c r="G1355" s="195"/>
      <c r="H1355" s="196"/>
    </row>
    <row r="1356" spans="1:8" s="183" customFormat="1" ht="13.5" customHeight="1">
      <c r="A1356" s="222"/>
      <c r="B1356" s="223"/>
      <c r="C1356" s="223"/>
      <c r="D1356" s="223" t="s">
        <v>2306</v>
      </c>
      <c r="E1356" s="223"/>
      <c r="F1356" s="224">
        <v>148.028</v>
      </c>
      <c r="G1356" s="225"/>
      <c r="H1356" s="226"/>
    </row>
    <row r="1357" spans="1:8" s="183" customFormat="1" ht="13.5" customHeight="1">
      <c r="A1357" s="192">
        <v>386</v>
      </c>
      <c r="B1357" s="193" t="s">
        <v>1269</v>
      </c>
      <c r="C1357" s="193" t="s">
        <v>1314</v>
      </c>
      <c r="D1357" s="193" t="s">
        <v>1315</v>
      </c>
      <c r="E1357" s="193" t="s">
        <v>155</v>
      </c>
      <c r="F1357" s="194">
        <v>19.468</v>
      </c>
      <c r="G1357" s="195"/>
      <c r="H1357" s="196"/>
    </row>
    <row r="1358" spans="1:8" s="183" customFormat="1" ht="13.5" customHeight="1">
      <c r="A1358" s="222"/>
      <c r="B1358" s="223"/>
      <c r="C1358" s="223"/>
      <c r="D1358" s="223" t="s">
        <v>2307</v>
      </c>
      <c r="E1358" s="223"/>
      <c r="F1358" s="224">
        <v>19.468</v>
      </c>
      <c r="G1358" s="225"/>
      <c r="H1358" s="226"/>
    </row>
    <row r="1359" spans="1:8" s="183" customFormat="1" ht="24" customHeight="1">
      <c r="A1359" s="192">
        <v>387</v>
      </c>
      <c r="B1359" s="193" t="s">
        <v>1269</v>
      </c>
      <c r="C1359" s="193" t="s">
        <v>1317</v>
      </c>
      <c r="D1359" s="193" t="s">
        <v>1318</v>
      </c>
      <c r="E1359" s="193" t="s">
        <v>155</v>
      </c>
      <c r="F1359" s="194">
        <v>123.75</v>
      </c>
      <c r="G1359" s="195"/>
      <c r="H1359" s="196"/>
    </row>
    <row r="1360" spans="1:8" s="183" customFormat="1" ht="13.5" customHeight="1">
      <c r="A1360" s="222"/>
      <c r="B1360" s="223"/>
      <c r="C1360" s="223"/>
      <c r="D1360" s="223" t="s">
        <v>2308</v>
      </c>
      <c r="E1360" s="223"/>
      <c r="F1360" s="224">
        <v>123.75</v>
      </c>
      <c r="G1360" s="225"/>
      <c r="H1360" s="226"/>
    </row>
    <row r="1361" spans="1:8" s="183" customFormat="1" ht="24" customHeight="1">
      <c r="A1361" s="192">
        <v>388</v>
      </c>
      <c r="B1361" s="193" t="s">
        <v>1269</v>
      </c>
      <c r="C1361" s="193" t="s">
        <v>1320</v>
      </c>
      <c r="D1361" s="193" t="s">
        <v>1321</v>
      </c>
      <c r="E1361" s="193" t="s">
        <v>155</v>
      </c>
      <c r="F1361" s="194">
        <v>172.3</v>
      </c>
      <c r="G1361" s="195"/>
      <c r="H1361" s="196"/>
    </row>
    <row r="1362" spans="1:8" s="183" customFormat="1" ht="13.5" customHeight="1">
      <c r="A1362" s="222"/>
      <c r="B1362" s="223"/>
      <c r="C1362" s="223"/>
      <c r="D1362" s="223" t="s">
        <v>2309</v>
      </c>
      <c r="E1362" s="223"/>
      <c r="F1362" s="224">
        <v>172.3</v>
      </c>
      <c r="G1362" s="225"/>
      <c r="H1362" s="226"/>
    </row>
    <row r="1363" spans="1:8" s="183" customFormat="1" ht="24" customHeight="1">
      <c r="A1363" s="192">
        <v>389</v>
      </c>
      <c r="B1363" s="193" t="s">
        <v>1269</v>
      </c>
      <c r="C1363" s="193" t="s">
        <v>1323</v>
      </c>
      <c r="D1363" s="193" t="s">
        <v>1324</v>
      </c>
      <c r="E1363" s="193" t="s">
        <v>48</v>
      </c>
      <c r="F1363" s="194"/>
      <c r="G1363" s="195"/>
      <c r="H1363" s="196"/>
    </row>
    <row r="1364" spans="1:8" s="183" customFormat="1" ht="21" customHeight="1">
      <c r="A1364" s="188"/>
      <c r="B1364" s="189"/>
      <c r="C1364" s="189" t="s">
        <v>1325</v>
      </c>
      <c r="D1364" s="189" t="s">
        <v>1326</v>
      </c>
      <c r="E1364" s="189"/>
      <c r="F1364" s="190"/>
      <c r="G1364" s="191"/>
      <c r="H1364" s="191"/>
    </row>
    <row r="1365" spans="1:8" s="183" customFormat="1" ht="24" customHeight="1">
      <c r="A1365" s="192">
        <v>390</v>
      </c>
      <c r="B1365" s="193" t="s">
        <v>1325</v>
      </c>
      <c r="C1365" s="193" t="s">
        <v>1328</v>
      </c>
      <c r="D1365" s="193" t="s">
        <v>1329</v>
      </c>
      <c r="E1365" s="193" t="s">
        <v>196</v>
      </c>
      <c r="F1365" s="194">
        <v>91.73</v>
      </c>
      <c r="G1365" s="195"/>
      <c r="H1365" s="196"/>
    </row>
    <row r="1366" spans="1:8" s="183" customFormat="1" ht="24" customHeight="1">
      <c r="A1366" s="197"/>
      <c r="B1366" s="198"/>
      <c r="C1366" s="198"/>
      <c r="D1366" s="198" t="s">
        <v>2310</v>
      </c>
      <c r="E1366" s="198"/>
      <c r="F1366" s="199">
        <v>30.94</v>
      </c>
      <c r="G1366" s="200"/>
      <c r="H1366" s="201"/>
    </row>
    <row r="1367" spans="1:8" s="183" customFormat="1" ht="13.5" customHeight="1">
      <c r="A1367" s="217"/>
      <c r="B1367" s="218"/>
      <c r="C1367" s="218"/>
      <c r="D1367" s="218" t="s">
        <v>2311</v>
      </c>
      <c r="E1367" s="218"/>
      <c r="F1367" s="219">
        <v>7.45</v>
      </c>
      <c r="G1367" s="220"/>
      <c r="H1367" s="221"/>
    </row>
    <row r="1368" spans="1:8" s="183" customFormat="1" ht="13.5" customHeight="1">
      <c r="A1368" s="217"/>
      <c r="B1368" s="218"/>
      <c r="C1368" s="218"/>
      <c r="D1368" s="218" t="s">
        <v>2312</v>
      </c>
      <c r="E1368" s="218"/>
      <c r="F1368" s="219">
        <v>26.92</v>
      </c>
      <c r="G1368" s="220"/>
      <c r="H1368" s="221"/>
    </row>
    <row r="1369" spans="1:8" s="183" customFormat="1" ht="13.5" customHeight="1">
      <c r="A1369" s="202"/>
      <c r="B1369" s="203"/>
      <c r="C1369" s="203"/>
      <c r="D1369" s="203" t="s">
        <v>2313</v>
      </c>
      <c r="E1369" s="203"/>
      <c r="F1369" s="204">
        <v>26.42</v>
      </c>
      <c r="G1369" s="205"/>
      <c r="H1369" s="206"/>
    </row>
    <row r="1370" spans="1:8" s="183" customFormat="1" ht="13.5" customHeight="1">
      <c r="A1370" s="207"/>
      <c r="B1370" s="208"/>
      <c r="C1370" s="208" t="s">
        <v>2314</v>
      </c>
      <c r="D1370" s="208" t="s">
        <v>1519</v>
      </c>
      <c r="E1370" s="208"/>
      <c r="F1370" s="209">
        <v>91.73</v>
      </c>
      <c r="G1370" s="210"/>
      <c r="H1370" s="211"/>
    </row>
    <row r="1371" spans="1:8" s="183" customFormat="1" ht="13.5" customHeight="1">
      <c r="A1371" s="237">
        <v>391</v>
      </c>
      <c r="B1371" s="238"/>
      <c r="C1371" s="238" t="s">
        <v>1331</v>
      </c>
      <c r="D1371" s="238" t="s">
        <v>1332</v>
      </c>
      <c r="E1371" s="238" t="s">
        <v>196</v>
      </c>
      <c r="F1371" s="239">
        <v>96.317</v>
      </c>
      <c r="G1371" s="240"/>
      <c r="H1371" s="241"/>
    </row>
    <row r="1372" spans="1:8" s="183" customFormat="1" ht="13.5" customHeight="1">
      <c r="A1372" s="222"/>
      <c r="B1372" s="223"/>
      <c r="C1372" s="223"/>
      <c r="D1372" s="223" t="s">
        <v>2315</v>
      </c>
      <c r="E1372" s="223"/>
      <c r="F1372" s="224">
        <v>96.3165</v>
      </c>
      <c r="G1372" s="225"/>
      <c r="H1372" s="226"/>
    </row>
    <row r="1373" spans="1:8" s="183" customFormat="1" ht="24" customHeight="1">
      <c r="A1373" s="192">
        <v>392</v>
      </c>
      <c r="B1373" s="193" t="s">
        <v>1325</v>
      </c>
      <c r="C1373" s="193" t="s">
        <v>1334</v>
      </c>
      <c r="D1373" s="193" t="s">
        <v>1335</v>
      </c>
      <c r="E1373" s="193" t="s">
        <v>155</v>
      </c>
      <c r="F1373" s="194">
        <v>53.5</v>
      </c>
      <c r="G1373" s="195"/>
      <c r="H1373" s="196"/>
    </row>
    <row r="1374" spans="1:8" s="183" customFormat="1" ht="13.5" customHeight="1">
      <c r="A1374" s="222"/>
      <c r="B1374" s="223"/>
      <c r="C1374" s="223"/>
      <c r="D1374" s="223" t="s">
        <v>2316</v>
      </c>
      <c r="E1374" s="223"/>
      <c r="F1374" s="224">
        <v>42.6332</v>
      </c>
      <c r="G1374" s="225"/>
      <c r="H1374" s="226"/>
    </row>
    <row r="1375" spans="1:8" s="183" customFormat="1" ht="13.5" customHeight="1">
      <c r="A1375" s="207"/>
      <c r="B1375" s="208"/>
      <c r="C1375" s="208" t="s">
        <v>2317</v>
      </c>
      <c r="D1375" s="208" t="s">
        <v>1519</v>
      </c>
      <c r="E1375" s="208"/>
      <c r="F1375" s="209">
        <v>42.6332</v>
      </c>
      <c r="G1375" s="210"/>
      <c r="H1375" s="211"/>
    </row>
    <row r="1376" spans="1:8" s="183" customFormat="1" ht="13.5" customHeight="1">
      <c r="A1376" s="222"/>
      <c r="B1376" s="223"/>
      <c r="C1376" s="223"/>
      <c r="D1376" s="223" t="s">
        <v>2318</v>
      </c>
      <c r="E1376" s="223"/>
      <c r="F1376" s="224">
        <v>10.8668</v>
      </c>
      <c r="G1376" s="225"/>
      <c r="H1376" s="226"/>
    </row>
    <row r="1377" spans="1:8" s="183" customFormat="1" ht="13.5" customHeight="1">
      <c r="A1377" s="207"/>
      <c r="B1377" s="208"/>
      <c r="C1377" s="208" t="s">
        <v>2319</v>
      </c>
      <c r="D1377" s="208" t="s">
        <v>1519</v>
      </c>
      <c r="E1377" s="208"/>
      <c r="F1377" s="209">
        <v>10.8668</v>
      </c>
      <c r="G1377" s="210"/>
      <c r="H1377" s="211"/>
    </row>
    <row r="1378" spans="1:8" s="183" customFormat="1" ht="13.5" customHeight="1">
      <c r="A1378" s="252"/>
      <c r="B1378" s="253"/>
      <c r="C1378" s="253"/>
      <c r="D1378" s="253" t="s">
        <v>1656</v>
      </c>
      <c r="E1378" s="253"/>
      <c r="F1378" s="254">
        <v>53.5</v>
      </c>
      <c r="G1378" s="255"/>
      <c r="H1378" s="256"/>
    </row>
    <row r="1379" spans="1:8" s="183" customFormat="1" ht="13.5" customHeight="1">
      <c r="A1379" s="237">
        <v>393</v>
      </c>
      <c r="B1379" s="238"/>
      <c r="C1379" s="238" t="s">
        <v>723</v>
      </c>
      <c r="D1379" s="238" t="s">
        <v>724</v>
      </c>
      <c r="E1379" s="238" t="s">
        <v>155</v>
      </c>
      <c r="F1379" s="239">
        <v>56.175</v>
      </c>
      <c r="G1379" s="240"/>
      <c r="H1379" s="241"/>
    </row>
    <row r="1380" spans="1:8" s="183" customFormat="1" ht="13.5" customHeight="1">
      <c r="A1380" s="222"/>
      <c r="B1380" s="223"/>
      <c r="C1380" s="223"/>
      <c r="D1380" s="223" t="s">
        <v>2320</v>
      </c>
      <c r="E1380" s="223"/>
      <c r="F1380" s="224">
        <v>56.175</v>
      </c>
      <c r="G1380" s="225"/>
      <c r="H1380" s="226"/>
    </row>
    <row r="1381" spans="1:8" s="183" customFormat="1" ht="13.5" customHeight="1">
      <c r="A1381" s="192">
        <v>394</v>
      </c>
      <c r="B1381" s="193" t="s">
        <v>1325</v>
      </c>
      <c r="C1381" s="193" t="s">
        <v>1338</v>
      </c>
      <c r="D1381" s="193" t="s">
        <v>1339</v>
      </c>
      <c r="E1381" s="193" t="s">
        <v>155</v>
      </c>
      <c r="F1381" s="194">
        <v>142.55</v>
      </c>
      <c r="G1381" s="195"/>
      <c r="H1381" s="196"/>
    </row>
    <row r="1382" spans="1:8" s="183" customFormat="1" ht="13.5" customHeight="1">
      <c r="A1382" s="222"/>
      <c r="B1382" s="223"/>
      <c r="C1382" s="223"/>
      <c r="D1382" s="223" t="s">
        <v>2321</v>
      </c>
      <c r="E1382" s="223"/>
      <c r="F1382" s="224">
        <v>142.55</v>
      </c>
      <c r="G1382" s="225"/>
      <c r="H1382" s="226"/>
    </row>
    <row r="1383" spans="1:8" s="183" customFormat="1" ht="24" customHeight="1">
      <c r="A1383" s="192">
        <v>395</v>
      </c>
      <c r="B1383" s="193" t="s">
        <v>1325</v>
      </c>
      <c r="C1383" s="193" t="s">
        <v>1341</v>
      </c>
      <c r="D1383" s="193" t="s">
        <v>1342</v>
      </c>
      <c r="E1383" s="193" t="s">
        <v>48</v>
      </c>
      <c r="F1383" s="194"/>
      <c r="G1383" s="195"/>
      <c r="H1383" s="196"/>
    </row>
    <row r="1384" spans="1:8" s="183" customFormat="1" ht="21" customHeight="1">
      <c r="A1384" s="188"/>
      <c r="B1384" s="189"/>
      <c r="C1384" s="189" t="s">
        <v>1343</v>
      </c>
      <c r="D1384" s="189" t="s">
        <v>1344</v>
      </c>
      <c r="E1384" s="189"/>
      <c r="F1384" s="190"/>
      <c r="G1384" s="191"/>
      <c r="H1384" s="191"/>
    </row>
    <row r="1385" spans="1:8" s="183" customFormat="1" ht="13.5" customHeight="1">
      <c r="A1385" s="192">
        <v>396</v>
      </c>
      <c r="B1385" s="193" t="s">
        <v>1343</v>
      </c>
      <c r="C1385" s="193" t="s">
        <v>1346</v>
      </c>
      <c r="D1385" s="193" t="s">
        <v>1347</v>
      </c>
      <c r="E1385" s="193" t="s">
        <v>196</v>
      </c>
      <c r="F1385" s="194">
        <v>107.42</v>
      </c>
      <c r="G1385" s="195"/>
      <c r="H1385" s="196"/>
    </row>
    <row r="1386" spans="1:8" s="183" customFormat="1" ht="13.5" customHeight="1">
      <c r="A1386" s="222"/>
      <c r="B1386" s="223"/>
      <c r="C1386" s="223"/>
      <c r="D1386" s="223" t="s">
        <v>2322</v>
      </c>
      <c r="E1386" s="223"/>
      <c r="F1386" s="224">
        <v>6.35</v>
      </c>
      <c r="G1386" s="225"/>
      <c r="H1386" s="226"/>
    </row>
    <row r="1387" spans="1:8" s="183" customFormat="1" ht="13.5" customHeight="1">
      <c r="A1387" s="207"/>
      <c r="B1387" s="208"/>
      <c r="C1387" s="208" t="s">
        <v>2323</v>
      </c>
      <c r="D1387" s="208" t="s">
        <v>1519</v>
      </c>
      <c r="E1387" s="208"/>
      <c r="F1387" s="209">
        <v>6.35</v>
      </c>
      <c r="G1387" s="210"/>
      <c r="H1387" s="211"/>
    </row>
    <row r="1388" spans="1:8" s="183" customFormat="1" ht="13.5" customHeight="1">
      <c r="A1388" s="197"/>
      <c r="B1388" s="198"/>
      <c r="C1388" s="198"/>
      <c r="D1388" s="198" t="s">
        <v>2324</v>
      </c>
      <c r="E1388" s="198"/>
      <c r="F1388" s="199">
        <v>12.58</v>
      </c>
      <c r="G1388" s="200"/>
      <c r="H1388" s="201"/>
    </row>
    <row r="1389" spans="1:8" s="183" customFormat="1" ht="13.5" customHeight="1">
      <c r="A1389" s="217"/>
      <c r="B1389" s="218"/>
      <c r="C1389" s="218"/>
      <c r="D1389" s="218" t="s">
        <v>2325</v>
      </c>
      <c r="E1389" s="218"/>
      <c r="F1389" s="219">
        <v>8.83</v>
      </c>
      <c r="G1389" s="220"/>
      <c r="H1389" s="221"/>
    </row>
    <row r="1390" spans="1:8" s="183" customFormat="1" ht="13.5" customHeight="1">
      <c r="A1390" s="217"/>
      <c r="B1390" s="218"/>
      <c r="C1390" s="218"/>
      <c r="D1390" s="218" t="s">
        <v>2326</v>
      </c>
      <c r="E1390" s="218"/>
      <c r="F1390" s="219">
        <v>7.64</v>
      </c>
      <c r="G1390" s="220"/>
      <c r="H1390" s="221"/>
    </row>
    <row r="1391" spans="1:8" s="183" customFormat="1" ht="13.5" customHeight="1">
      <c r="A1391" s="217"/>
      <c r="B1391" s="218"/>
      <c r="C1391" s="218"/>
      <c r="D1391" s="218" t="s">
        <v>2327</v>
      </c>
      <c r="E1391" s="218"/>
      <c r="F1391" s="219">
        <v>12.72</v>
      </c>
      <c r="G1391" s="220"/>
      <c r="H1391" s="221"/>
    </row>
    <row r="1392" spans="1:8" s="183" customFormat="1" ht="13.5" customHeight="1">
      <c r="A1392" s="217"/>
      <c r="B1392" s="218"/>
      <c r="C1392" s="218"/>
      <c r="D1392" s="218" t="s">
        <v>2328</v>
      </c>
      <c r="E1392" s="218"/>
      <c r="F1392" s="219">
        <v>17.9</v>
      </c>
      <c r="G1392" s="220"/>
      <c r="H1392" s="221"/>
    </row>
    <row r="1393" spans="1:8" s="183" customFormat="1" ht="13.5" customHeight="1">
      <c r="A1393" s="217"/>
      <c r="B1393" s="218"/>
      <c r="C1393" s="218"/>
      <c r="D1393" s="218" t="s">
        <v>2329</v>
      </c>
      <c r="E1393" s="218"/>
      <c r="F1393" s="219">
        <v>7.74</v>
      </c>
      <c r="G1393" s="220"/>
      <c r="H1393" s="221"/>
    </row>
    <row r="1394" spans="1:8" s="183" customFormat="1" ht="13.5" customHeight="1">
      <c r="A1394" s="217"/>
      <c r="B1394" s="218"/>
      <c r="C1394" s="218"/>
      <c r="D1394" s="218" t="s">
        <v>2330</v>
      </c>
      <c r="E1394" s="218"/>
      <c r="F1394" s="219">
        <v>4.47</v>
      </c>
      <c r="G1394" s="220"/>
      <c r="H1394" s="221"/>
    </row>
    <row r="1395" spans="1:8" s="183" customFormat="1" ht="13.5" customHeight="1">
      <c r="A1395" s="217"/>
      <c r="B1395" s="218"/>
      <c r="C1395" s="218"/>
      <c r="D1395" s="218" t="s">
        <v>2331</v>
      </c>
      <c r="E1395" s="218"/>
      <c r="F1395" s="219">
        <v>15.76</v>
      </c>
      <c r="G1395" s="220"/>
      <c r="H1395" s="221"/>
    </row>
    <row r="1396" spans="1:8" s="183" customFormat="1" ht="13.5" customHeight="1">
      <c r="A1396" s="217"/>
      <c r="B1396" s="218"/>
      <c r="C1396" s="218"/>
      <c r="D1396" s="218" t="s">
        <v>2332</v>
      </c>
      <c r="E1396" s="218"/>
      <c r="F1396" s="219">
        <v>5.73</v>
      </c>
      <c r="G1396" s="220"/>
      <c r="H1396" s="221"/>
    </row>
    <row r="1397" spans="1:8" s="183" customFormat="1" ht="13.5" customHeight="1">
      <c r="A1397" s="202"/>
      <c r="B1397" s="203"/>
      <c r="C1397" s="203"/>
      <c r="D1397" s="203" t="s">
        <v>2333</v>
      </c>
      <c r="E1397" s="203"/>
      <c r="F1397" s="204">
        <v>7.7</v>
      </c>
      <c r="G1397" s="205"/>
      <c r="H1397" s="206"/>
    </row>
    <row r="1398" spans="1:8" s="183" customFormat="1" ht="13.5" customHeight="1">
      <c r="A1398" s="207"/>
      <c r="B1398" s="208"/>
      <c r="C1398" s="208" t="s">
        <v>2334</v>
      </c>
      <c r="D1398" s="208" t="s">
        <v>1519</v>
      </c>
      <c r="E1398" s="208"/>
      <c r="F1398" s="209">
        <v>101.07</v>
      </c>
      <c r="G1398" s="210"/>
      <c r="H1398" s="211"/>
    </row>
    <row r="1399" spans="1:8" s="183" customFormat="1" ht="13.5" customHeight="1">
      <c r="A1399" s="252"/>
      <c r="B1399" s="253"/>
      <c r="C1399" s="253"/>
      <c r="D1399" s="253" t="s">
        <v>1656</v>
      </c>
      <c r="E1399" s="253"/>
      <c r="F1399" s="254">
        <v>107.42</v>
      </c>
      <c r="G1399" s="255"/>
      <c r="H1399" s="256"/>
    </row>
    <row r="1400" spans="1:8" s="183" customFormat="1" ht="24" customHeight="1">
      <c r="A1400" s="237">
        <v>397</v>
      </c>
      <c r="B1400" s="238"/>
      <c r="C1400" s="238" t="s">
        <v>1349</v>
      </c>
      <c r="D1400" s="238" t="s">
        <v>1350</v>
      </c>
      <c r="E1400" s="238" t="s">
        <v>196</v>
      </c>
      <c r="F1400" s="239">
        <v>6.477</v>
      </c>
      <c r="G1400" s="240"/>
      <c r="H1400" s="241"/>
    </row>
    <row r="1401" spans="1:8" s="183" customFormat="1" ht="13.5" customHeight="1">
      <c r="A1401" s="222"/>
      <c r="B1401" s="223"/>
      <c r="C1401" s="223"/>
      <c r="D1401" s="223" t="s">
        <v>2335</v>
      </c>
      <c r="E1401" s="223"/>
      <c r="F1401" s="224">
        <v>6.477</v>
      </c>
      <c r="G1401" s="225"/>
      <c r="H1401" s="226"/>
    </row>
    <row r="1402" spans="1:8" s="183" customFormat="1" ht="24" customHeight="1">
      <c r="A1402" s="237">
        <v>398</v>
      </c>
      <c r="B1402" s="238"/>
      <c r="C1402" s="238" t="s">
        <v>1352</v>
      </c>
      <c r="D1402" s="238" t="s">
        <v>1353</v>
      </c>
      <c r="E1402" s="238" t="s">
        <v>196</v>
      </c>
      <c r="F1402" s="239">
        <v>103.091</v>
      </c>
      <c r="G1402" s="240"/>
      <c r="H1402" s="241"/>
    </row>
    <row r="1403" spans="1:8" s="183" customFormat="1" ht="13.5" customHeight="1">
      <c r="A1403" s="222"/>
      <c r="B1403" s="223"/>
      <c r="C1403" s="223"/>
      <c r="D1403" s="223" t="s">
        <v>2336</v>
      </c>
      <c r="E1403" s="223"/>
      <c r="F1403" s="224">
        <v>103.0914</v>
      </c>
      <c r="G1403" s="225"/>
      <c r="H1403" s="226"/>
    </row>
    <row r="1404" spans="1:8" s="183" customFormat="1" ht="13.5" customHeight="1">
      <c r="A1404" s="192">
        <v>399</v>
      </c>
      <c r="B1404" s="193" t="s">
        <v>1343</v>
      </c>
      <c r="C1404" s="193" t="s">
        <v>1355</v>
      </c>
      <c r="D1404" s="193" t="s">
        <v>1356</v>
      </c>
      <c r="E1404" s="193" t="s">
        <v>155</v>
      </c>
      <c r="F1404" s="194">
        <v>217.6</v>
      </c>
      <c r="G1404" s="195"/>
      <c r="H1404" s="196"/>
    </row>
    <row r="1405" spans="1:8" s="183" customFormat="1" ht="13.5" customHeight="1">
      <c r="A1405" s="197"/>
      <c r="B1405" s="198"/>
      <c r="C1405" s="198"/>
      <c r="D1405" s="198" t="s">
        <v>2337</v>
      </c>
      <c r="E1405" s="198"/>
      <c r="F1405" s="199">
        <v>111.65</v>
      </c>
      <c r="G1405" s="200"/>
      <c r="H1405" s="201"/>
    </row>
    <row r="1406" spans="1:8" s="183" customFormat="1" ht="13.5" customHeight="1">
      <c r="A1406" s="202"/>
      <c r="B1406" s="203"/>
      <c r="C1406" s="203"/>
      <c r="D1406" s="203" t="s">
        <v>2338</v>
      </c>
      <c r="E1406" s="203"/>
      <c r="F1406" s="204">
        <v>105.95</v>
      </c>
      <c r="G1406" s="205"/>
      <c r="H1406" s="206"/>
    </row>
    <row r="1407" spans="1:8" s="183" customFormat="1" ht="13.5" customHeight="1">
      <c r="A1407" s="207"/>
      <c r="B1407" s="208"/>
      <c r="C1407" s="208"/>
      <c r="D1407" s="208" t="s">
        <v>1519</v>
      </c>
      <c r="E1407" s="208"/>
      <c r="F1407" s="209">
        <v>217.6</v>
      </c>
      <c r="G1407" s="210"/>
      <c r="H1407" s="211"/>
    </row>
    <row r="1408" spans="1:8" s="183" customFormat="1" ht="13.5" customHeight="1">
      <c r="A1408" s="192">
        <v>400</v>
      </c>
      <c r="B1408" s="193" t="s">
        <v>1343</v>
      </c>
      <c r="C1408" s="193" t="s">
        <v>1358</v>
      </c>
      <c r="D1408" s="193" t="s">
        <v>1359</v>
      </c>
      <c r="E1408" s="193" t="s">
        <v>155</v>
      </c>
      <c r="F1408" s="194">
        <v>94.85</v>
      </c>
      <c r="G1408" s="195"/>
      <c r="H1408" s="196"/>
    </row>
    <row r="1409" spans="1:8" s="183" customFormat="1" ht="13.5" customHeight="1">
      <c r="A1409" s="222"/>
      <c r="B1409" s="223"/>
      <c r="C1409" s="223"/>
      <c r="D1409" s="223" t="s">
        <v>2339</v>
      </c>
      <c r="E1409" s="223"/>
      <c r="F1409" s="224">
        <v>5.5</v>
      </c>
      <c r="G1409" s="225"/>
      <c r="H1409" s="226"/>
    </row>
    <row r="1410" spans="1:8" s="183" customFormat="1" ht="13.5" customHeight="1">
      <c r="A1410" s="207"/>
      <c r="B1410" s="208"/>
      <c r="C1410" s="208" t="s">
        <v>2075</v>
      </c>
      <c r="D1410" s="208" t="s">
        <v>1519</v>
      </c>
      <c r="E1410" s="208"/>
      <c r="F1410" s="209">
        <v>5.5</v>
      </c>
      <c r="G1410" s="210"/>
      <c r="H1410" s="211"/>
    </row>
    <row r="1411" spans="1:8" s="183" customFormat="1" ht="13.5" customHeight="1">
      <c r="A1411" s="222"/>
      <c r="B1411" s="223"/>
      <c r="C1411" s="223"/>
      <c r="D1411" s="223" t="s">
        <v>2340</v>
      </c>
      <c r="E1411" s="223"/>
      <c r="F1411" s="224">
        <v>17</v>
      </c>
      <c r="G1411" s="225"/>
      <c r="H1411" s="226"/>
    </row>
    <row r="1412" spans="1:8" s="183" customFormat="1" ht="13.5" customHeight="1">
      <c r="A1412" s="207"/>
      <c r="B1412" s="208"/>
      <c r="C1412" s="208" t="s">
        <v>2341</v>
      </c>
      <c r="D1412" s="208" t="s">
        <v>1519</v>
      </c>
      <c r="E1412" s="208"/>
      <c r="F1412" s="209">
        <v>17</v>
      </c>
      <c r="G1412" s="210"/>
      <c r="H1412" s="211"/>
    </row>
    <row r="1413" spans="1:8" s="183" customFormat="1" ht="13.5" customHeight="1">
      <c r="A1413" s="222"/>
      <c r="B1413" s="223"/>
      <c r="C1413" s="223"/>
      <c r="D1413" s="223" t="s">
        <v>2342</v>
      </c>
      <c r="E1413" s="223"/>
      <c r="F1413" s="224">
        <v>8.95</v>
      </c>
      <c r="G1413" s="225"/>
      <c r="H1413" s="226"/>
    </row>
    <row r="1414" spans="1:8" s="183" customFormat="1" ht="13.5" customHeight="1">
      <c r="A1414" s="207"/>
      <c r="B1414" s="208"/>
      <c r="C1414" s="208" t="s">
        <v>2343</v>
      </c>
      <c r="D1414" s="208" t="s">
        <v>1519</v>
      </c>
      <c r="E1414" s="208"/>
      <c r="F1414" s="209">
        <v>8.95</v>
      </c>
      <c r="G1414" s="210"/>
      <c r="H1414" s="211"/>
    </row>
    <row r="1415" spans="1:8" s="183" customFormat="1" ht="13.5" customHeight="1">
      <c r="A1415" s="222"/>
      <c r="B1415" s="223"/>
      <c r="C1415" s="223"/>
      <c r="D1415" s="223" t="s">
        <v>2344</v>
      </c>
      <c r="E1415" s="223"/>
      <c r="F1415" s="224">
        <v>20.75</v>
      </c>
      <c r="G1415" s="225"/>
      <c r="H1415" s="226"/>
    </row>
    <row r="1416" spans="1:8" s="183" customFormat="1" ht="13.5" customHeight="1">
      <c r="A1416" s="207"/>
      <c r="B1416" s="208"/>
      <c r="C1416" s="208" t="s">
        <v>2345</v>
      </c>
      <c r="D1416" s="208" t="s">
        <v>1519</v>
      </c>
      <c r="E1416" s="208"/>
      <c r="F1416" s="209">
        <v>20.75</v>
      </c>
      <c r="G1416" s="210"/>
      <c r="H1416" s="211"/>
    </row>
    <row r="1417" spans="1:8" s="183" customFormat="1" ht="13.5" customHeight="1">
      <c r="A1417" s="222"/>
      <c r="B1417" s="223"/>
      <c r="C1417" s="223"/>
      <c r="D1417" s="223" t="s">
        <v>2346</v>
      </c>
      <c r="E1417" s="223"/>
      <c r="F1417" s="224">
        <v>42.65</v>
      </c>
      <c r="G1417" s="225"/>
      <c r="H1417" s="226"/>
    </row>
    <row r="1418" spans="1:8" s="183" customFormat="1" ht="13.5" customHeight="1">
      <c r="A1418" s="207"/>
      <c r="B1418" s="208"/>
      <c r="C1418" s="208" t="s">
        <v>2347</v>
      </c>
      <c r="D1418" s="208" t="s">
        <v>1519</v>
      </c>
      <c r="E1418" s="208"/>
      <c r="F1418" s="209">
        <v>42.65</v>
      </c>
      <c r="G1418" s="210"/>
      <c r="H1418" s="211"/>
    </row>
    <row r="1419" spans="1:8" s="183" customFormat="1" ht="13.5" customHeight="1">
      <c r="A1419" s="252"/>
      <c r="B1419" s="253"/>
      <c r="C1419" s="253"/>
      <c r="D1419" s="253" t="s">
        <v>1656</v>
      </c>
      <c r="E1419" s="253"/>
      <c r="F1419" s="254">
        <v>94.85</v>
      </c>
      <c r="G1419" s="255"/>
      <c r="H1419" s="256"/>
    </row>
    <row r="1420" spans="1:8" s="183" customFormat="1" ht="13.5" customHeight="1">
      <c r="A1420" s="237">
        <v>401</v>
      </c>
      <c r="B1420" s="238"/>
      <c r="C1420" s="238" t="s">
        <v>1361</v>
      </c>
      <c r="D1420" s="238" t="s">
        <v>1362</v>
      </c>
      <c r="E1420" s="238" t="s">
        <v>155</v>
      </c>
      <c r="F1420" s="239">
        <v>97.696</v>
      </c>
      <c r="G1420" s="240"/>
      <c r="H1420" s="241"/>
    </row>
    <row r="1421" spans="1:8" s="183" customFormat="1" ht="13.5" customHeight="1">
      <c r="A1421" s="222"/>
      <c r="B1421" s="223"/>
      <c r="C1421" s="223"/>
      <c r="D1421" s="223" t="s">
        <v>2348</v>
      </c>
      <c r="E1421" s="223"/>
      <c r="F1421" s="224">
        <v>97.6955</v>
      </c>
      <c r="G1421" s="225"/>
      <c r="H1421" s="226"/>
    </row>
    <row r="1422" spans="1:8" s="183" customFormat="1" ht="13.5" customHeight="1">
      <c r="A1422" s="192">
        <v>402</v>
      </c>
      <c r="B1422" s="193" t="s">
        <v>1343</v>
      </c>
      <c r="C1422" s="193" t="s">
        <v>1364</v>
      </c>
      <c r="D1422" s="193" t="s">
        <v>1365</v>
      </c>
      <c r="E1422" s="193" t="s">
        <v>196</v>
      </c>
      <c r="F1422" s="194">
        <v>63.233</v>
      </c>
      <c r="G1422" s="195"/>
      <c r="H1422" s="196"/>
    </row>
    <row r="1423" spans="1:8" s="183" customFormat="1" ht="13.5" customHeight="1">
      <c r="A1423" s="222"/>
      <c r="B1423" s="223"/>
      <c r="C1423" s="223"/>
      <c r="D1423" s="223" t="s">
        <v>2349</v>
      </c>
      <c r="E1423" s="223"/>
      <c r="F1423" s="224">
        <v>63.2333333333333</v>
      </c>
      <c r="G1423" s="225"/>
      <c r="H1423" s="226"/>
    </row>
    <row r="1424" spans="1:8" s="183" customFormat="1" ht="13.5" customHeight="1">
      <c r="A1424" s="192">
        <v>403</v>
      </c>
      <c r="B1424" s="193" t="s">
        <v>1343</v>
      </c>
      <c r="C1424" s="193" t="s">
        <v>1367</v>
      </c>
      <c r="D1424" s="193" t="s">
        <v>1368</v>
      </c>
      <c r="E1424" s="193" t="s">
        <v>155</v>
      </c>
      <c r="F1424" s="194">
        <v>5.532</v>
      </c>
      <c r="G1424" s="195"/>
      <c r="H1424" s="196"/>
    </row>
    <row r="1425" spans="1:8" s="183" customFormat="1" ht="13.5" customHeight="1">
      <c r="A1425" s="222"/>
      <c r="B1425" s="223"/>
      <c r="C1425" s="223"/>
      <c r="D1425" s="223" t="s">
        <v>2350</v>
      </c>
      <c r="E1425" s="223"/>
      <c r="F1425" s="224">
        <v>5.532</v>
      </c>
      <c r="G1425" s="225"/>
      <c r="H1425" s="226"/>
    </row>
    <row r="1426" spans="1:8" s="183" customFormat="1" ht="13.5" customHeight="1">
      <c r="A1426" s="207"/>
      <c r="B1426" s="208"/>
      <c r="C1426" s="208" t="s">
        <v>1834</v>
      </c>
      <c r="D1426" s="208" t="s">
        <v>1519</v>
      </c>
      <c r="E1426" s="208"/>
      <c r="F1426" s="209">
        <v>5.532</v>
      </c>
      <c r="G1426" s="210"/>
      <c r="H1426" s="211"/>
    </row>
    <row r="1427" spans="1:8" s="183" customFormat="1" ht="13.5" customHeight="1">
      <c r="A1427" s="192">
        <v>404</v>
      </c>
      <c r="B1427" s="193" t="s">
        <v>1343</v>
      </c>
      <c r="C1427" s="193" t="s">
        <v>1370</v>
      </c>
      <c r="D1427" s="193" t="s">
        <v>1371</v>
      </c>
      <c r="E1427" s="193" t="s">
        <v>196</v>
      </c>
      <c r="F1427" s="194">
        <v>13.96</v>
      </c>
      <c r="G1427" s="195"/>
      <c r="H1427" s="196"/>
    </row>
    <row r="1428" spans="1:8" s="183" customFormat="1" ht="13.5" customHeight="1">
      <c r="A1428" s="222"/>
      <c r="B1428" s="223"/>
      <c r="C1428" s="223"/>
      <c r="D1428" s="223" t="s">
        <v>2351</v>
      </c>
      <c r="E1428" s="223"/>
      <c r="F1428" s="224">
        <v>13.96</v>
      </c>
      <c r="G1428" s="225"/>
      <c r="H1428" s="226"/>
    </row>
    <row r="1429" spans="1:8" s="183" customFormat="1" ht="24" customHeight="1">
      <c r="A1429" s="227">
        <v>405</v>
      </c>
      <c r="B1429" s="228"/>
      <c r="C1429" s="228" t="s">
        <v>1373</v>
      </c>
      <c r="D1429" s="228" t="s">
        <v>1374</v>
      </c>
      <c r="E1429" s="228" t="s">
        <v>183</v>
      </c>
      <c r="F1429" s="229">
        <v>1</v>
      </c>
      <c r="G1429" s="230"/>
      <c r="H1429" s="231"/>
    </row>
    <row r="1430" spans="1:8" s="183" customFormat="1" ht="24" customHeight="1">
      <c r="A1430" s="232">
        <v>406</v>
      </c>
      <c r="B1430" s="233"/>
      <c r="C1430" s="233" t="s">
        <v>1376</v>
      </c>
      <c r="D1430" s="233" t="s">
        <v>1377</v>
      </c>
      <c r="E1430" s="233" t="s">
        <v>183</v>
      </c>
      <c r="F1430" s="234">
        <v>1</v>
      </c>
      <c r="G1430" s="235"/>
      <c r="H1430" s="236"/>
    </row>
    <row r="1431" spans="1:8" s="183" customFormat="1" ht="24" customHeight="1">
      <c r="A1431" s="192">
        <v>407</v>
      </c>
      <c r="B1431" s="193" t="s">
        <v>1343</v>
      </c>
      <c r="C1431" s="193" t="s">
        <v>1379</v>
      </c>
      <c r="D1431" s="193" t="s">
        <v>1380</v>
      </c>
      <c r="E1431" s="193" t="s">
        <v>155</v>
      </c>
      <c r="F1431" s="194">
        <v>148.382</v>
      </c>
      <c r="G1431" s="195"/>
      <c r="H1431" s="196"/>
    </row>
    <row r="1432" spans="1:8" s="183" customFormat="1" ht="13.5" customHeight="1">
      <c r="A1432" s="222"/>
      <c r="B1432" s="223"/>
      <c r="C1432" s="223"/>
      <c r="D1432" s="223" t="s">
        <v>2352</v>
      </c>
      <c r="E1432" s="223"/>
      <c r="F1432" s="224">
        <v>148.382</v>
      </c>
      <c r="G1432" s="225"/>
      <c r="H1432" s="226"/>
    </row>
    <row r="1433" spans="1:8" s="183" customFormat="1" ht="24" customHeight="1">
      <c r="A1433" s="192">
        <v>408</v>
      </c>
      <c r="B1433" s="193" t="s">
        <v>1343</v>
      </c>
      <c r="C1433" s="193" t="s">
        <v>1382</v>
      </c>
      <c r="D1433" s="193" t="s">
        <v>1383</v>
      </c>
      <c r="E1433" s="193" t="s">
        <v>155</v>
      </c>
      <c r="F1433" s="194">
        <v>294.624</v>
      </c>
      <c r="G1433" s="195"/>
      <c r="H1433" s="196"/>
    </row>
    <row r="1434" spans="1:8" s="183" customFormat="1" ht="13.5" customHeight="1">
      <c r="A1434" s="222"/>
      <c r="B1434" s="223"/>
      <c r="C1434" s="223"/>
      <c r="D1434" s="223" t="s">
        <v>2353</v>
      </c>
      <c r="E1434" s="223"/>
      <c r="F1434" s="224">
        <v>294.624</v>
      </c>
      <c r="G1434" s="225"/>
      <c r="H1434" s="226"/>
    </row>
    <row r="1435" spans="1:8" s="183" customFormat="1" ht="24" customHeight="1">
      <c r="A1435" s="192">
        <v>409</v>
      </c>
      <c r="B1435" s="193" t="s">
        <v>1343</v>
      </c>
      <c r="C1435" s="193" t="s">
        <v>1385</v>
      </c>
      <c r="D1435" s="193" t="s">
        <v>1386</v>
      </c>
      <c r="E1435" s="193" t="s">
        <v>48</v>
      </c>
      <c r="F1435" s="194"/>
      <c r="G1435" s="195"/>
      <c r="H1435" s="196"/>
    </row>
    <row r="1436" spans="1:8" s="183" customFormat="1" ht="21" customHeight="1">
      <c r="A1436" s="188"/>
      <c r="B1436" s="189"/>
      <c r="C1436" s="189" t="s">
        <v>1387</v>
      </c>
      <c r="D1436" s="189" t="s">
        <v>1388</v>
      </c>
      <c r="E1436" s="189"/>
      <c r="F1436" s="190"/>
      <c r="G1436" s="191"/>
      <c r="H1436" s="191"/>
    </row>
    <row r="1437" spans="1:8" s="183" customFormat="1" ht="13.5" customHeight="1">
      <c r="A1437" s="192">
        <v>410</v>
      </c>
      <c r="B1437" s="193" t="s">
        <v>1387</v>
      </c>
      <c r="C1437" s="193" t="s">
        <v>1390</v>
      </c>
      <c r="D1437" s="193" t="s">
        <v>2354</v>
      </c>
      <c r="E1437" s="193" t="s">
        <v>155</v>
      </c>
      <c r="F1437" s="194">
        <v>22.184</v>
      </c>
      <c r="G1437" s="195"/>
      <c r="H1437" s="196"/>
    </row>
    <row r="1438" spans="1:8" s="183" customFormat="1" ht="13.5" customHeight="1">
      <c r="A1438" s="222"/>
      <c r="B1438" s="223"/>
      <c r="C1438" s="223"/>
      <c r="D1438" s="223" t="s">
        <v>1629</v>
      </c>
      <c r="E1438" s="223"/>
      <c r="F1438" s="224">
        <v>22.184</v>
      </c>
      <c r="G1438" s="225"/>
      <c r="H1438" s="226"/>
    </row>
    <row r="1439" spans="1:8" s="183" customFormat="1" ht="13.5" customHeight="1">
      <c r="A1439" s="192">
        <v>411</v>
      </c>
      <c r="B1439" s="193" t="s">
        <v>1387</v>
      </c>
      <c r="C1439" s="193" t="s">
        <v>1393</v>
      </c>
      <c r="D1439" s="193" t="s">
        <v>2355</v>
      </c>
      <c r="E1439" s="193" t="s">
        <v>155</v>
      </c>
      <c r="F1439" s="194">
        <v>23.723</v>
      </c>
      <c r="G1439" s="195"/>
      <c r="H1439" s="196"/>
    </row>
    <row r="1440" spans="1:8" s="183" customFormat="1" ht="13.5" customHeight="1">
      <c r="A1440" s="222"/>
      <c r="B1440" s="223"/>
      <c r="C1440" s="223"/>
      <c r="D1440" s="223" t="s">
        <v>2356</v>
      </c>
      <c r="E1440" s="223"/>
      <c r="F1440" s="224">
        <v>23.7225</v>
      </c>
      <c r="G1440" s="225"/>
      <c r="H1440" s="226"/>
    </row>
    <row r="1441" spans="1:8" s="183" customFormat="1" ht="13.5" customHeight="1">
      <c r="A1441" s="192">
        <v>412</v>
      </c>
      <c r="B1441" s="193" t="s">
        <v>1387</v>
      </c>
      <c r="C1441" s="193" t="s">
        <v>1396</v>
      </c>
      <c r="D1441" s="193" t="s">
        <v>1397</v>
      </c>
      <c r="E1441" s="193" t="s">
        <v>48</v>
      </c>
      <c r="F1441" s="194"/>
      <c r="G1441" s="195"/>
      <c r="H1441" s="196"/>
    </row>
    <row r="1442" spans="1:8" s="183" customFormat="1" ht="21" customHeight="1">
      <c r="A1442" s="188"/>
      <c r="B1442" s="189"/>
      <c r="C1442" s="189" t="s">
        <v>1398</v>
      </c>
      <c r="D1442" s="189" t="s">
        <v>1399</v>
      </c>
      <c r="E1442" s="189"/>
      <c r="F1442" s="190"/>
      <c r="G1442" s="191"/>
      <c r="H1442" s="191"/>
    </row>
    <row r="1443" spans="1:8" s="183" customFormat="1" ht="24" customHeight="1">
      <c r="A1443" s="192">
        <v>413</v>
      </c>
      <c r="B1443" s="193" t="s">
        <v>1398</v>
      </c>
      <c r="C1443" s="193" t="s">
        <v>1401</v>
      </c>
      <c r="D1443" s="193" t="s">
        <v>1402</v>
      </c>
      <c r="E1443" s="193" t="s">
        <v>196</v>
      </c>
      <c r="F1443" s="194">
        <v>29.36</v>
      </c>
      <c r="G1443" s="195"/>
      <c r="H1443" s="196"/>
    </row>
    <row r="1444" spans="1:8" s="183" customFormat="1" ht="13.5" customHeight="1">
      <c r="A1444" s="197"/>
      <c r="B1444" s="198"/>
      <c r="C1444" s="198"/>
      <c r="D1444" s="198" t="s">
        <v>2357</v>
      </c>
      <c r="E1444" s="198"/>
      <c r="F1444" s="199">
        <v>2.36</v>
      </c>
      <c r="G1444" s="200"/>
      <c r="H1444" s="201"/>
    </row>
    <row r="1445" spans="1:8" s="183" customFormat="1" ht="13.5" customHeight="1">
      <c r="A1445" s="217"/>
      <c r="B1445" s="218"/>
      <c r="C1445" s="218"/>
      <c r="D1445" s="218" t="s">
        <v>2358</v>
      </c>
      <c r="E1445" s="218"/>
      <c r="F1445" s="219">
        <v>6.23</v>
      </c>
      <c r="G1445" s="220"/>
      <c r="H1445" s="221"/>
    </row>
    <row r="1446" spans="1:8" s="183" customFormat="1" ht="13.5" customHeight="1">
      <c r="A1446" s="217"/>
      <c r="B1446" s="218"/>
      <c r="C1446" s="218"/>
      <c r="D1446" s="218" t="s">
        <v>2359</v>
      </c>
      <c r="E1446" s="218"/>
      <c r="F1446" s="219">
        <v>4.66</v>
      </c>
      <c r="G1446" s="220"/>
      <c r="H1446" s="221"/>
    </row>
    <row r="1447" spans="1:8" s="183" customFormat="1" ht="13.5" customHeight="1">
      <c r="A1447" s="217"/>
      <c r="B1447" s="218"/>
      <c r="C1447" s="218"/>
      <c r="D1447" s="218" t="s">
        <v>2360</v>
      </c>
      <c r="E1447" s="218"/>
      <c r="F1447" s="219">
        <v>8.01</v>
      </c>
      <c r="G1447" s="220"/>
      <c r="H1447" s="221"/>
    </row>
    <row r="1448" spans="1:8" s="183" customFormat="1" ht="13.5" customHeight="1">
      <c r="A1448" s="202"/>
      <c r="B1448" s="203"/>
      <c r="C1448" s="203"/>
      <c r="D1448" s="203" t="s">
        <v>2361</v>
      </c>
      <c r="E1448" s="203"/>
      <c r="F1448" s="204">
        <v>8.1</v>
      </c>
      <c r="G1448" s="205"/>
      <c r="H1448" s="206"/>
    </row>
    <row r="1449" spans="1:8" s="183" customFormat="1" ht="13.5" customHeight="1">
      <c r="A1449" s="207"/>
      <c r="B1449" s="208"/>
      <c r="C1449" s="208" t="s">
        <v>2362</v>
      </c>
      <c r="D1449" s="208" t="s">
        <v>1519</v>
      </c>
      <c r="E1449" s="208"/>
      <c r="F1449" s="209">
        <v>29.36</v>
      </c>
      <c r="G1449" s="210"/>
      <c r="H1449" s="211"/>
    </row>
    <row r="1450" spans="1:8" s="183" customFormat="1" ht="13.5" customHeight="1">
      <c r="A1450" s="237">
        <v>414</v>
      </c>
      <c r="B1450" s="238" t="s">
        <v>2363</v>
      </c>
      <c r="C1450" s="238" t="s">
        <v>1404</v>
      </c>
      <c r="D1450" s="238" t="s">
        <v>1405</v>
      </c>
      <c r="E1450" s="238" t="s">
        <v>183</v>
      </c>
      <c r="F1450" s="239">
        <v>152.672</v>
      </c>
      <c r="G1450" s="240"/>
      <c r="H1450" s="241"/>
    </row>
    <row r="1451" spans="1:8" s="183" customFormat="1" ht="13.5" customHeight="1">
      <c r="A1451" s="222"/>
      <c r="B1451" s="223"/>
      <c r="C1451" s="223"/>
      <c r="D1451" s="223" t="s">
        <v>2364</v>
      </c>
      <c r="E1451" s="223"/>
      <c r="F1451" s="224">
        <v>152.672</v>
      </c>
      <c r="G1451" s="225"/>
      <c r="H1451" s="226"/>
    </row>
    <row r="1452" spans="1:8" s="183" customFormat="1" ht="24" customHeight="1">
      <c r="A1452" s="192">
        <v>415</v>
      </c>
      <c r="B1452" s="193" t="s">
        <v>1398</v>
      </c>
      <c r="C1452" s="193" t="s">
        <v>1407</v>
      </c>
      <c r="D1452" s="193" t="s">
        <v>1408</v>
      </c>
      <c r="E1452" s="193" t="s">
        <v>155</v>
      </c>
      <c r="F1452" s="194">
        <v>238.881</v>
      </c>
      <c r="G1452" s="195"/>
      <c r="H1452" s="196"/>
    </row>
    <row r="1453" spans="1:8" s="183" customFormat="1" ht="13.5" customHeight="1">
      <c r="A1453" s="197"/>
      <c r="B1453" s="198"/>
      <c r="C1453" s="198"/>
      <c r="D1453" s="198" t="s">
        <v>2365</v>
      </c>
      <c r="E1453" s="198"/>
      <c r="F1453" s="199">
        <v>2.4</v>
      </c>
      <c r="G1453" s="200"/>
      <c r="H1453" s="201"/>
    </row>
    <row r="1454" spans="1:8" s="183" customFormat="1" ht="13.5" customHeight="1">
      <c r="A1454" s="217"/>
      <c r="B1454" s="218"/>
      <c r="C1454" s="218"/>
      <c r="D1454" s="218" t="s">
        <v>2366</v>
      </c>
      <c r="E1454" s="218"/>
      <c r="F1454" s="219">
        <v>5.808</v>
      </c>
      <c r="G1454" s="220"/>
      <c r="H1454" s="221"/>
    </row>
    <row r="1455" spans="1:8" s="183" customFormat="1" ht="13.5" customHeight="1">
      <c r="A1455" s="217"/>
      <c r="B1455" s="218"/>
      <c r="C1455" s="218"/>
      <c r="D1455" s="218" t="s">
        <v>2367</v>
      </c>
      <c r="E1455" s="218"/>
      <c r="F1455" s="219">
        <v>4.368</v>
      </c>
      <c r="G1455" s="220"/>
      <c r="H1455" s="221"/>
    </row>
    <row r="1456" spans="1:8" s="183" customFormat="1" ht="13.5" customHeight="1">
      <c r="A1456" s="217"/>
      <c r="B1456" s="218"/>
      <c r="C1456" s="218"/>
      <c r="D1456" s="218" t="s">
        <v>2368</v>
      </c>
      <c r="E1456" s="218"/>
      <c r="F1456" s="219">
        <v>8.724</v>
      </c>
      <c r="G1456" s="220"/>
      <c r="H1456" s="221"/>
    </row>
    <row r="1457" spans="1:8" s="183" customFormat="1" ht="13.5" customHeight="1">
      <c r="A1457" s="217"/>
      <c r="B1457" s="218"/>
      <c r="C1457" s="218"/>
      <c r="D1457" s="218" t="s">
        <v>2369</v>
      </c>
      <c r="E1457" s="218"/>
      <c r="F1457" s="219">
        <v>7.638</v>
      </c>
      <c r="G1457" s="220"/>
      <c r="H1457" s="221"/>
    </row>
    <row r="1458" spans="1:8" s="183" customFormat="1" ht="13.5" customHeight="1">
      <c r="A1458" s="217"/>
      <c r="B1458" s="218"/>
      <c r="C1458" s="218"/>
      <c r="D1458" s="218" t="s">
        <v>2370</v>
      </c>
      <c r="E1458" s="218"/>
      <c r="F1458" s="219">
        <v>22.64</v>
      </c>
      <c r="G1458" s="220"/>
      <c r="H1458" s="221"/>
    </row>
    <row r="1459" spans="1:8" s="183" customFormat="1" ht="13.5" customHeight="1">
      <c r="A1459" s="217"/>
      <c r="B1459" s="218"/>
      <c r="C1459" s="218"/>
      <c r="D1459" s="218" t="s">
        <v>2371</v>
      </c>
      <c r="E1459" s="218"/>
      <c r="F1459" s="219">
        <v>15.523</v>
      </c>
      <c r="G1459" s="220"/>
      <c r="H1459" s="221"/>
    </row>
    <row r="1460" spans="1:8" s="183" customFormat="1" ht="13.5" customHeight="1">
      <c r="A1460" s="217"/>
      <c r="B1460" s="218"/>
      <c r="C1460" s="218"/>
      <c r="D1460" s="218" t="s">
        <v>2372</v>
      </c>
      <c r="E1460" s="218"/>
      <c r="F1460" s="219">
        <v>5.97</v>
      </c>
      <c r="G1460" s="220"/>
      <c r="H1460" s="221"/>
    </row>
    <row r="1461" spans="1:8" s="183" customFormat="1" ht="13.5" customHeight="1">
      <c r="A1461" s="217"/>
      <c r="B1461" s="218"/>
      <c r="C1461" s="218"/>
      <c r="D1461" s="218" t="s">
        <v>2373</v>
      </c>
      <c r="E1461" s="218"/>
      <c r="F1461" s="219">
        <v>8.478</v>
      </c>
      <c r="G1461" s="220"/>
      <c r="H1461" s="221"/>
    </row>
    <row r="1462" spans="1:8" s="183" customFormat="1" ht="13.5" customHeight="1">
      <c r="A1462" s="217"/>
      <c r="B1462" s="218"/>
      <c r="C1462" s="218"/>
      <c r="D1462" s="218" t="s">
        <v>2374</v>
      </c>
      <c r="E1462" s="218"/>
      <c r="F1462" s="219">
        <v>8.478</v>
      </c>
      <c r="G1462" s="220"/>
      <c r="H1462" s="221"/>
    </row>
    <row r="1463" spans="1:8" s="183" customFormat="1" ht="24" customHeight="1">
      <c r="A1463" s="217"/>
      <c r="B1463" s="218"/>
      <c r="C1463" s="218"/>
      <c r="D1463" s="218" t="s">
        <v>2375</v>
      </c>
      <c r="E1463" s="218"/>
      <c r="F1463" s="219">
        <v>16.27</v>
      </c>
      <c r="G1463" s="220"/>
      <c r="H1463" s="221"/>
    </row>
    <row r="1464" spans="1:8" s="183" customFormat="1" ht="13.5" customHeight="1">
      <c r="A1464" s="217"/>
      <c r="B1464" s="218"/>
      <c r="C1464" s="218"/>
      <c r="D1464" s="218" t="s">
        <v>2376</v>
      </c>
      <c r="E1464" s="218"/>
      <c r="F1464" s="219">
        <v>8.661</v>
      </c>
      <c r="G1464" s="220"/>
      <c r="H1464" s="221"/>
    </row>
    <row r="1465" spans="1:8" s="183" customFormat="1" ht="13.5" customHeight="1">
      <c r="A1465" s="217"/>
      <c r="B1465" s="218"/>
      <c r="C1465" s="218"/>
      <c r="D1465" s="218" t="s">
        <v>2377</v>
      </c>
      <c r="E1465" s="218"/>
      <c r="F1465" s="219">
        <v>4.5</v>
      </c>
      <c r="G1465" s="220"/>
      <c r="H1465" s="221"/>
    </row>
    <row r="1466" spans="1:8" s="183" customFormat="1" ht="13.5" customHeight="1">
      <c r="A1466" s="217"/>
      <c r="B1466" s="218"/>
      <c r="C1466" s="218"/>
      <c r="D1466" s="218" t="s">
        <v>2378</v>
      </c>
      <c r="E1466" s="218"/>
      <c r="F1466" s="219">
        <v>1.752</v>
      </c>
      <c r="G1466" s="220"/>
      <c r="H1466" s="221"/>
    </row>
    <row r="1467" spans="1:8" s="183" customFormat="1" ht="13.5" customHeight="1">
      <c r="A1467" s="217"/>
      <c r="B1467" s="218"/>
      <c r="C1467" s="218"/>
      <c r="D1467" s="218" t="s">
        <v>2379</v>
      </c>
      <c r="E1467" s="218"/>
      <c r="F1467" s="219">
        <v>9.942</v>
      </c>
      <c r="G1467" s="220"/>
      <c r="H1467" s="221"/>
    </row>
    <row r="1468" spans="1:8" s="183" customFormat="1" ht="13.5" customHeight="1">
      <c r="A1468" s="217"/>
      <c r="B1468" s="218"/>
      <c r="C1468" s="218"/>
      <c r="D1468" s="218" t="s">
        <v>2380</v>
      </c>
      <c r="E1468" s="218"/>
      <c r="F1468" s="219">
        <v>10.074</v>
      </c>
      <c r="G1468" s="220"/>
      <c r="H1468" s="221"/>
    </row>
    <row r="1469" spans="1:8" s="183" customFormat="1" ht="24" customHeight="1">
      <c r="A1469" s="217"/>
      <c r="B1469" s="218"/>
      <c r="C1469" s="218"/>
      <c r="D1469" s="218" t="s">
        <v>2381</v>
      </c>
      <c r="E1469" s="218"/>
      <c r="F1469" s="219">
        <v>33.926</v>
      </c>
      <c r="G1469" s="220"/>
      <c r="H1469" s="221"/>
    </row>
    <row r="1470" spans="1:8" s="183" customFormat="1" ht="13.5" customHeight="1">
      <c r="A1470" s="217"/>
      <c r="B1470" s="218"/>
      <c r="C1470" s="218"/>
      <c r="D1470" s="218" t="s">
        <v>2382</v>
      </c>
      <c r="E1470" s="218"/>
      <c r="F1470" s="219">
        <v>10.662</v>
      </c>
      <c r="G1470" s="220"/>
      <c r="H1470" s="221"/>
    </row>
    <row r="1471" spans="1:8" s="183" customFormat="1" ht="24" customHeight="1">
      <c r="A1471" s="217"/>
      <c r="B1471" s="218"/>
      <c r="C1471" s="218"/>
      <c r="D1471" s="218" t="s">
        <v>2383</v>
      </c>
      <c r="E1471" s="218"/>
      <c r="F1471" s="219">
        <v>18.951</v>
      </c>
      <c r="G1471" s="220"/>
      <c r="H1471" s="221"/>
    </row>
    <row r="1472" spans="1:8" s="183" customFormat="1" ht="13.5" customHeight="1">
      <c r="A1472" s="217"/>
      <c r="B1472" s="218"/>
      <c r="C1472" s="218"/>
      <c r="D1472" s="218" t="s">
        <v>2384</v>
      </c>
      <c r="E1472" s="218"/>
      <c r="F1472" s="219">
        <v>19.182</v>
      </c>
      <c r="G1472" s="220"/>
      <c r="H1472" s="221"/>
    </row>
    <row r="1473" spans="1:8" s="183" customFormat="1" ht="13.5" customHeight="1">
      <c r="A1473" s="217"/>
      <c r="B1473" s="218"/>
      <c r="C1473" s="218"/>
      <c r="D1473" s="218" t="s">
        <v>2385</v>
      </c>
      <c r="E1473" s="218"/>
      <c r="F1473" s="219">
        <v>8.136</v>
      </c>
      <c r="G1473" s="220"/>
      <c r="H1473" s="221"/>
    </row>
    <row r="1474" spans="1:8" s="183" customFormat="1" ht="13.5" customHeight="1">
      <c r="A1474" s="202"/>
      <c r="B1474" s="203"/>
      <c r="C1474" s="203"/>
      <c r="D1474" s="203" t="s">
        <v>2386</v>
      </c>
      <c r="E1474" s="203"/>
      <c r="F1474" s="204">
        <v>6.798</v>
      </c>
      <c r="G1474" s="205"/>
      <c r="H1474" s="206"/>
    </row>
    <row r="1475" spans="1:8" s="183" customFormat="1" ht="13.5" customHeight="1">
      <c r="A1475" s="207"/>
      <c r="B1475" s="208"/>
      <c r="C1475" s="208" t="s">
        <v>2387</v>
      </c>
      <c r="D1475" s="208" t="s">
        <v>1519</v>
      </c>
      <c r="E1475" s="208"/>
      <c r="F1475" s="209">
        <v>238.881</v>
      </c>
      <c r="G1475" s="210"/>
      <c r="H1475" s="211"/>
    </row>
    <row r="1476" spans="1:8" s="183" customFormat="1" ht="13.5" customHeight="1">
      <c r="A1476" s="237">
        <v>416</v>
      </c>
      <c r="B1476" s="238"/>
      <c r="C1476" s="238" t="s">
        <v>1410</v>
      </c>
      <c r="D1476" s="238" t="s">
        <v>1411</v>
      </c>
      <c r="E1476" s="238" t="s">
        <v>155</v>
      </c>
      <c r="F1476" s="239">
        <v>248.436</v>
      </c>
      <c r="G1476" s="240"/>
      <c r="H1476" s="241"/>
    </row>
    <row r="1477" spans="1:8" s="183" customFormat="1" ht="13.5" customHeight="1">
      <c r="A1477" s="222"/>
      <c r="B1477" s="223"/>
      <c r="C1477" s="223"/>
      <c r="D1477" s="223" t="s">
        <v>2388</v>
      </c>
      <c r="E1477" s="223"/>
      <c r="F1477" s="224">
        <v>248.43624</v>
      </c>
      <c r="G1477" s="225"/>
      <c r="H1477" s="226"/>
    </row>
    <row r="1478" spans="1:8" s="183" customFormat="1" ht="24" customHeight="1">
      <c r="A1478" s="192">
        <v>417</v>
      </c>
      <c r="B1478" s="193" t="s">
        <v>1398</v>
      </c>
      <c r="C1478" s="193" t="s">
        <v>1413</v>
      </c>
      <c r="D1478" s="193" t="s">
        <v>1414</v>
      </c>
      <c r="E1478" s="193" t="s">
        <v>155</v>
      </c>
      <c r="F1478" s="194">
        <v>91.653</v>
      </c>
      <c r="G1478" s="195"/>
      <c r="H1478" s="196"/>
    </row>
    <row r="1479" spans="1:8" s="183" customFormat="1" ht="13.5" customHeight="1">
      <c r="A1479" s="197"/>
      <c r="B1479" s="198"/>
      <c r="C1479" s="198"/>
      <c r="D1479" s="198" t="s">
        <v>2365</v>
      </c>
      <c r="E1479" s="198"/>
      <c r="F1479" s="199">
        <v>2.4</v>
      </c>
      <c r="G1479" s="200"/>
      <c r="H1479" s="201"/>
    </row>
    <row r="1480" spans="1:8" s="183" customFormat="1" ht="13.5" customHeight="1">
      <c r="A1480" s="217"/>
      <c r="B1480" s="218"/>
      <c r="C1480" s="218"/>
      <c r="D1480" s="218" t="s">
        <v>2366</v>
      </c>
      <c r="E1480" s="218"/>
      <c r="F1480" s="219">
        <v>5.808</v>
      </c>
      <c r="G1480" s="220"/>
      <c r="H1480" s="221"/>
    </row>
    <row r="1481" spans="1:8" s="183" customFormat="1" ht="13.5" customHeight="1">
      <c r="A1481" s="217"/>
      <c r="B1481" s="218"/>
      <c r="C1481" s="218"/>
      <c r="D1481" s="218" t="s">
        <v>2367</v>
      </c>
      <c r="E1481" s="218"/>
      <c r="F1481" s="219">
        <v>4.368</v>
      </c>
      <c r="G1481" s="220"/>
      <c r="H1481" s="221"/>
    </row>
    <row r="1482" spans="1:8" s="183" customFormat="1" ht="13.5" customHeight="1">
      <c r="A1482" s="217"/>
      <c r="B1482" s="218"/>
      <c r="C1482" s="218"/>
      <c r="D1482" s="218" t="s">
        <v>2368</v>
      </c>
      <c r="E1482" s="218"/>
      <c r="F1482" s="219">
        <v>8.724</v>
      </c>
      <c r="G1482" s="220"/>
      <c r="H1482" s="221"/>
    </row>
    <row r="1483" spans="1:8" s="183" customFormat="1" ht="13.5" customHeight="1">
      <c r="A1483" s="217"/>
      <c r="B1483" s="218"/>
      <c r="C1483" s="218"/>
      <c r="D1483" s="218" t="s">
        <v>2369</v>
      </c>
      <c r="E1483" s="218"/>
      <c r="F1483" s="219">
        <v>7.638</v>
      </c>
      <c r="G1483" s="220"/>
      <c r="H1483" s="221"/>
    </row>
    <row r="1484" spans="1:8" s="183" customFormat="1" ht="13.5" customHeight="1">
      <c r="A1484" s="217"/>
      <c r="B1484" s="218"/>
      <c r="C1484" s="218"/>
      <c r="D1484" s="218" t="s">
        <v>2372</v>
      </c>
      <c r="E1484" s="218"/>
      <c r="F1484" s="219">
        <v>5.97</v>
      </c>
      <c r="G1484" s="220"/>
      <c r="H1484" s="221"/>
    </row>
    <row r="1485" spans="1:8" s="183" customFormat="1" ht="13.5" customHeight="1">
      <c r="A1485" s="217"/>
      <c r="B1485" s="218"/>
      <c r="C1485" s="218"/>
      <c r="D1485" s="218" t="s">
        <v>2373</v>
      </c>
      <c r="E1485" s="218"/>
      <c r="F1485" s="219">
        <v>8.478</v>
      </c>
      <c r="G1485" s="220"/>
      <c r="H1485" s="221"/>
    </row>
    <row r="1486" spans="1:8" s="183" customFormat="1" ht="13.5" customHeight="1">
      <c r="A1486" s="217"/>
      <c r="B1486" s="218"/>
      <c r="C1486" s="218"/>
      <c r="D1486" s="218" t="s">
        <v>2374</v>
      </c>
      <c r="E1486" s="218"/>
      <c r="F1486" s="219">
        <v>8.478</v>
      </c>
      <c r="G1486" s="220"/>
      <c r="H1486" s="221"/>
    </row>
    <row r="1487" spans="1:8" s="183" customFormat="1" ht="13.5" customHeight="1">
      <c r="A1487" s="217"/>
      <c r="B1487" s="218"/>
      <c r="C1487" s="218"/>
      <c r="D1487" s="218" t="s">
        <v>2376</v>
      </c>
      <c r="E1487" s="218"/>
      <c r="F1487" s="219">
        <v>8.661</v>
      </c>
      <c r="G1487" s="220"/>
      <c r="H1487" s="221"/>
    </row>
    <row r="1488" spans="1:8" s="183" customFormat="1" ht="13.5" customHeight="1">
      <c r="A1488" s="217"/>
      <c r="B1488" s="218"/>
      <c r="C1488" s="218"/>
      <c r="D1488" s="218" t="s">
        <v>2377</v>
      </c>
      <c r="E1488" s="218"/>
      <c r="F1488" s="219">
        <v>4.5</v>
      </c>
      <c r="G1488" s="220"/>
      <c r="H1488" s="221"/>
    </row>
    <row r="1489" spans="1:8" s="183" customFormat="1" ht="13.5" customHeight="1">
      <c r="A1489" s="217"/>
      <c r="B1489" s="218"/>
      <c r="C1489" s="218"/>
      <c r="D1489" s="218" t="s">
        <v>2378</v>
      </c>
      <c r="E1489" s="218"/>
      <c r="F1489" s="219">
        <v>1.752</v>
      </c>
      <c r="G1489" s="220"/>
      <c r="H1489" s="221"/>
    </row>
    <row r="1490" spans="1:8" s="183" customFormat="1" ht="13.5" customHeight="1">
      <c r="A1490" s="217"/>
      <c r="B1490" s="218"/>
      <c r="C1490" s="218"/>
      <c r="D1490" s="218" t="s">
        <v>2379</v>
      </c>
      <c r="E1490" s="218"/>
      <c r="F1490" s="219">
        <v>9.942</v>
      </c>
      <c r="G1490" s="220"/>
      <c r="H1490" s="221"/>
    </row>
    <row r="1491" spans="1:8" s="183" customFormat="1" ht="13.5" customHeight="1">
      <c r="A1491" s="217"/>
      <c r="B1491" s="218"/>
      <c r="C1491" s="218"/>
      <c r="D1491" s="218" t="s">
        <v>2385</v>
      </c>
      <c r="E1491" s="218"/>
      <c r="F1491" s="219">
        <v>8.136</v>
      </c>
      <c r="G1491" s="220"/>
      <c r="H1491" s="221"/>
    </row>
    <row r="1492" spans="1:8" s="183" customFormat="1" ht="13.5" customHeight="1">
      <c r="A1492" s="202"/>
      <c r="B1492" s="203"/>
      <c r="C1492" s="203"/>
      <c r="D1492" s="203" t="s">
        <v>2386</v>
      </c>
      <c r="E1492" s="203"/>
      <c r="F1492" s="204">
        <v>6.798</v>
      </c>
      <c r="G1492" s="205"/>
      <c r="H1492" s="206"/>
    </row>
    <row r="1493" spans="1:8" s="183" customFormat="1" ht="13.5" customHeight="1">
      <c r="A1493" s="207"/>
      <c r="B1493" s="208"/>
      <c r="C1493" s="208"/>
      <c r="D1493" s="208" t="s">
        <v>1519</v>
      </c>
      <c r="E1493" s="208"/>
      <c r="F1493" s="209">
        <v>91.653</v>
      </c>
      <c r="G1493" s="210"/>
      <c r="H1493" s="211"/>
    </row>
    <row r="1494" spans="1:8" s="183" customFormat="1" ht="24" customHeight="1">
      <c r="A1494" s="192">
        <v>418</v>
      </c>
      <c r="B1494" s="193" t="s">
        <v>1398</v>
      </c>
      <c r="C1494" s="193" t="s">
        <v>1416</v>
      </c>
      <c r="D1494" s="193" t="s">
        <v>1417</v>
      </c>
      <c r="E1494" s="193" t="s">
        <v>155</v>
      </c>
      <c r="F1494" s="194">
        <v>238.881</v>
      </c>
      <c r="G1494" s="195"/>
      <c r="H1494" s="196"/>
    </row>
    <row r="1495" spans="1:8" s="183" customFormat="1" ht="13.5" customHeight="1">
      <c r="A1495" s="222"/>
      <c r="B1495" s="223"/>
      <c r="C1495" s="223"/>
      <c r="D1495" s="223" t="s">
        <v>2387</v>
      </c>
      <c r="E1495" s="223"/>
      <c r="F1495" s="224">
        <v>238.881</v>
      </c>
      <c r="G1495" s="225"/>
      <c r="H1495" s="226"/>
    </row>
    <row r="1496" spans="1:8" s="183" customFormat="1" ht="13.5" customHeight="1">
      <c r="A1496" s="192">
        <v>419</v>
      </c>
      <c r="B1496" s="193" t="s">
        <v>1398</v>
      </c>
      <c r="C1496" s="193" t="s">
        <v>1419</v>
      </c>
      <c r="D1496" s="193" t="s">
        <v>1420</v>
      </c>
      <c r="E1496" s="193" t="s">
        <v>196</v>
      </c>
      <c r="F1496" s="194">
        <v>61.2</v>
      </c>
      <c r="G1496" s="195"/>
      <c r="H1496" s="196"/>
    </row>
    <row r="1497" spans="1:8" s="183" customFormat="1" ht="13.5" customHeight="1">
      <c r="A1497" s="197"/>
      <c r="B1497" s="198"/>
      <c r="C1497" s="198"/>
      <c r="D1497" s="198" t="s">
        <v>2389</v>
      </c>
      <c r="E1497" s="198"/>
      <c r="F1497" s="199">
        <v>2.1</v>
      </c>
      <c r="G1497" s="200"/>
      <c r="H1497" s="201"/>
    </row>
    <row r="1498" spans="1:8" s="183" customFormat="1" ht="13.5" customHeight="1">
      <c r="A1498" s="217"/>
      <c r="B1498" s="218"/>
      <c r="C1498" s="218"/>
      <c r="D1498" s="218" t="s">
        <v>2390</v>
      </c>
      <c r="E1498" s="218"/>
      <c r="F1498" s="219">
        <v>0.8</v>
      </c>
      <c r="G1498" s="220"/>
      <c r="H1498" s="221"/>
    </row>
    <row r="1499" spans="1:8" s="183" customFormat="1" ht="13.5" customHeight="1">
      <c r="A1499" s="217"/>
      <c r="B1499" s="218"/>
      <c r="C1499" s="218"/>
      <c r="D1499" s="218" t="s">
        <v>2391</v>
      </c>
      <c r="E1499" s="218"/>
      <c r="F1499" s="219">
        <v>6.3</v>
      </c>
      <c r="G1499" s="220"/>
      <c r="H1499" s="221"/>
    </row>
    <row r="1500" spans="1:8" s="183" customFormat="1" ht="13.5" customHeight="1">
      <c r="A1500" s="217"/>
      <c r="B1500" s="218"/>
      <c r="C1500" s="218"/>
      <c r="D1500" s="218" t="s">
        <v>2392</v>
      </c>
      <c r="E1500" s="218"/>
      <c r="F1500" s="219">
        <v>4.2</v>
      </c>
      <c r="G1500" s="220"/>
      <c r="H1500" s="221"/>
    </row>
    <row r="1501" spans="1:8" s="183" customFormat="1" ht="13.5" customHeight="1">
      <c r="A1501" s="217"/>
      <c r="B1501" s="218"/>
      <c r="C1501" s="218"/>
      <c r="D1501" s="218" t="s">
        <v>2393</v>
      </c>
      <c r="E1501" s="218"/>
      <c r="F1501" s="219">
        <v>0.8</v>
      </c>
      <c r="G1501" s="220"/>
      <c r="H1501" s="221"/>
    </row>
    <row r="1502" spans="1:8" s="183" customFormat="1" ht="13.5" customHeight="1">
      <c r="A1502" s="217"/>
      <c r="B1502" s="218"/>
      <c r="C1502" s="218"/>
      <c r="D1502" s="218" t="s">
        <v>2394</v>
      </c>
      <c r="E1502" s="218"/>
      <c r="F1502" s="219">
        <v>0.8</v>
      </c>
      <c r="G1502" s="220"/>
      <c r="H1502" s="221"/>
    </row>
    <row r="1503" spans="1:8" s="183" customFormat="1" ht="13.5" customHeight="1">
      <c r="A1503" s="217"/>
      <c r="B1503" s="218"/>
      <c r="C1503" s="218"/>
      <c r="D1503" s="218" t="s">
        <v>2395</v>
      </c>
      <c r="E1503" s="218"/>
      <c r="F1503" s="219">
        <v>8.4</v>
      </c>
      <c r="G1503" s="220"/>
      <c r="H1503" s="221"/>
    </row>
    <row r="1504" spans="1:8" s="183" customFormat="1" ht="13.5" customHeight="1">
      <c r="A1504" s="217"/>
      <c r="B1504" s="218"/>
      <c r="C1504" s="218"/>
      <c r="D1504" s="218" t="s">
        <v>2396</v>
      </c>
      <c r="E1504" s="218"/>
      <c r="F1504" s="219">
        <v>2.1</v>
      </c>
      <c r="G1504" s="220"/>
      <c r="H1504" s="221"/>
    </row>
    <row r="1505" spans="1:8" s="183" customFormat="1" ht="13.5" customHeight="1">
      <c r="A1505" s="217"/>
      <c r="B1505" s="218"/>
      <c r="C1505" s="218"/>
      <c r="D1505" s="218" t="s">
        <v>2397</v>
      </c>
      <c r="E1505" s="218"/>
      <c r="F1505" s="219">
        <v>2.1</v>
      </c>
      <c r="G1505" s="220"/>
      <c r="H1505" s="221"/>
    </row>
    <row r="1506" spans="1:8" s="183" customFormat="1" ht="13.5" customHeight="1">
      <c r="A1506" s="217"/>
      <c r="B1506" s="218"/>
      <c r="C1506" s="218"/>
      <c r="D1506" s="218" t="s">
        <v>2398</v>
      </c>
      <c r="E1506" s="218"/>
      <c r="F1506" s="219">
        <v>12.6</v>
      </c>
      <c r="G1506" s="220"/>
      <c r="H1506" s="221"/>
    </row>
    <row r="1507" spans="1:8" s="183" customFormat="1" ht="13.5" customHeight="1">
      <c r="A1507" s="217"/>
      <c r="B1507" s="218"/>
      <c r="C1507" s="218"/>
      <c r="D1507" s="218" t="s">
        <v>2399</v>
      </c>
      <c r="E1507" s="218"/>
      <c r="F1507" s="219">
        <v>2.1</v>
      </c>
      <c r="G1507" s="220"/>
      <c r="H1507" s="221"/>
    </row>
    <row r="1508" spans="1:8" s="183" customFormat="1" ht="13.5" customHeight="1">
      <c r="A1508" s="217"/>
      <c r="B1508" s="218"/>
      <c r="C1508" s="218"/>
      <c r="D1508" s="218" t="s">
        <v>2400</v>
      </c>
      <c r="E1508" s="218"/>
      <c r="F1508" s="219">
        <v>8.4</v>
      </c>
      <c r="G1508" s="220"/>
      <c r="H1508" s="221"/>
    </row>
    <row r="1509" spans="1:8" s="183" customFormat="1" ht="13.5" customHeight="1">
      <c r="A1509" s="217"/>
      <c r="B1509" s="218"/>
      <c r="C1509" s="218"/>
      <c r="D1509" s="218" t="s">
        <v>2401</v>
      </c>
      <c r="E1509" s="218"/>
      <c r="F1509" s="219">
        <v>8.4</v>
      </c>
      <c r="G1509" s="220"/>
      <c r="H1509" s="221"/>
    </row>
    <row r="1510" spans="1:8" s="183" customFormat="1" ht="13.5" customHeight="1">
      <c r="A1510" s="202"/>
      <c r="B1510" s="203"/>
      <c r="C1510" s="203"/>
      <c r="D1510" s="203" t="s">
        <v>2402</v>
      </c>
      <c r="E1510" s="203"/>
      <c r="F1510" s="204">
        <v>2.1</v>
      </c>
      <c r="G1510" s="205"/>
      <c r="H1510" s="206"/>
    </row>
    <row r="1511" spans="1:8" s="183" customFormat="1" ht="13.5" customHeight="1">
      <c r="A1511" s="207"/>
      <c r="B1511" s="208"/>
      <c r="C1511" s="208"/>
      <c r="D1511" s="208" t="s">
        <v>1519</v>
      </c>
      <c r="E1511" s="208"/>
      <c r="F1511" s="209">
        <v>61.2</v>
      </c>
      <c r="G1511" s="210"/>
      <c r="H1511" s="211"/>
    </row>
    <row r="1512" spans="1:8" s="183" customFormat="1" ht="13.5" customHeight="1">
      <c r="A1512" s="192">
        <v>420</v>
      </c>
      <c r="B1512" s="193" t="s">
        <v>1398</v>
      </c>
      <c r="C1512" s="193" t="s">
        <v>1422</v>
      </c>
      <c r="D1512" s="193" t="s">
        <v>1423</v>
      </c>
      <c r="E1512" s="193" t="s">
        <v>196</v>
      </c>
      <c r="F1512" s="194">
        <v>117.57</v>
      </c>
      <c r="G1512" s="195"/>
      <c r="H1512" s="196"/>
    </row>
    <row r="1513" spans="1:8" s="183" customFormat="1" ht="13.5" customHeight="1">
      <c r="A1513" s="197"/>
      <c r="B1513" s="198"/>
      <c r="C1513" s="198"/>
      <c r="D1513" s="198" t="s">
        <v>2403</v>
      </c>
      <c r="E1513" s="198"/>
      <c r="F1513" s="199">
        <v>4.7</v>
      </c>
      <c r="G1513" s="200"/>
      <c r="H1513" s="201"/>
    </row>
    <row r="1514" spans="1:8" s="183" customFormat="1" ht="13.5" customHeight="1">
      <c r="A1514" s="217"/>
      <c r="B1514" s="218"/>
      <c r="C1514" s="218"/>
      <c r="D1514" s="218" t="s">
        <v>2404</v>
      </c>
      <c r="E1514" s="218"/>
      <c r="F1514" s="219">
        <v>6.83</v>
      </c>
      <c r="G1514" s="220"/>
      <c r="H1514" s="221"/>
    </row>
    <row r="1515" spans="1:8" s="183" customFormat="1" ht="13.5" customHeight="1">
      <c r="A1515" s="217"/>
      <c r="B1515" s="218"/>
      <c r="C1515" s="218"/>
      <c r="D1515" s="218" t="s">
        <v>2405</v>
      </c>
      <c r="E1515" s="218"/>
      <c r="F1515" s="219">
        <v>5.93</v>
      </c>
      <c r="G1515" s="220"/>
      <c r="H1515" s="221"/>
    </row>
    <row r="1516" spans="1:8" s="183" customFormat="1" ht="13.5" customHeight="1">
      <c r="A1516" s="217"/>
      <c r="B1516" s="218"/>
      <c r="C1516" s="218"/>
      <c r="D1516" s="218" t="s">
        <v>2406</v>
      </c>
      <c r="E1516" s="218"/>
      <c r="F1516" s="219">
        <v>4.08</v>
      </c>
      <c r="G1516" s="220"/>
      <c r="H1516" s="221"/>
    </row>
    <row r="1517" spans="1:8" s="183" customFormat="1" ht="13.5" customHeight="1">
      <c r="A1517" s="217"/>
      <c r="B1517" s="218"/>
      <c r="C1517" s="218"/>
      <c r="D1517" s="218" t="s">
        <v>2407</v>
      </c>
      <c r="E1517" s="218"/>
      <c r="F1517" s="219">
        <v>3.6</v>
      </c>
      <c r="G1517" s="220"/>
      <c r="H1517" s="221"/>
    </row>
    <row r="1518" spans="1:8" s="183" customFormat="1" ht="13.5" customHeight="1">
      <c r="A1518" s="217"/>
      <c r="B1518" s="218"/>
      <c r="C1518" s="218"/>
      <c r="D1518" s="218" t="s">
        <v>2408</v>
      </c>
      <c r="E1518" s="218"/>
      <c r="F1518" s="219">
        <v>10.36</v>
      </c>
      <c r="G1518" s="220"/>
      <c r="H1518" s="221"/>
    </row>
    <row r="1519" spans="1:8" s="183" customFormat="1" ht="13.5" customHeight="1">
      <c r="A1519" s="217"/>
      <c r="B1519" s="218"/>
      <c r="C1519" s="218"/>
      <c r="D1519" s="218" t="s">
        <v>2409</v>
      </c>
      <c r="E1519" s="218"/>
      <c r="F1519" s="219">
        <v>7.33</v>
      </c>
      <c r="G1519" s="220"/>
      <c r="H1519" s="221"/>
    </row>
    <row r="1520" spans="1:8" s="183" customFormat="1" ht="13.5" customHeight="1">
      <c r="A1520" s="217"/>
      <c r="B1520" s="218"/>
      <c r="C1520" s="218"/>
      <c r="D1520" s="218" t="s">
        <v>2357</v>
      </c>
      <c r="E1520" s="218"/>
      <c r="F1520" s="219">
        <v>2.36</v>
      </c>
      <c r="G1520" s="220"/>
      <c r="H1520" s="221"/>
    </row>
    <row r="1521" spans="1:8" s="183" customFormat="1" ht="13.5" customHeight="1">
      <c r="A1521" s="217"/>
      <c r="B1521" s="218"/>
      <c r="C1521" s="218"/>
      <c r="D1521" s="218" t="s">
        <v>2410</v>
      </c>
      <c r="E1521" s="218"/>
      <c r="F1521" s="219">
        <v>4</v>
      </c>
      <c r="G1521" s="220"/>
      <c r="H1521" s="221"/>
    </row>
    <row r="1522" spans="1:8" s="183" customFormat="1" ht="13.5" customHeight="1">
      <c r="A1522" s="217"/>
      <c r="B1522" s="218"/>
      <c r="C1522" s="218"/>
      <c r="D1522" s="218" t="s">
        <v>2411</v>
      </c>
      <c r="E1522" s="218"/>
      <c r="F1522" s="219">
        <v>4</v>
      </c>
      <c r="G1522" s="220"/>
      <c r="H1522" s="221"/>
    </row>
    <row r="1523" spans="1:8" s="183" customFormat="1" ht="13.5" customHeight="1">
      <c r="A1523" s="217"/>
      <c r="B1523" s="218"/>
      <c r="C1523" s="218"/>
      <c r="D1523" s="218" t="s">
        <v>2358</v>
      </c>
      <c r="E1523" s="218"/>
      <c r="F1523" s="219">
        <v>6.23</v>
      </c>
      <c r="G1523" s="220"/>
      <c r="H1523" s="221"/>
    </row>
    <row r="1524" spans="1:8" s="183" customFormat="1" ht="13.5" customHeight="1">
      <c r="A1524" s="217"/>
      <c r="B1524" s="218"/>
      <c r="C1524" s="218"/>
      <c r="D1524" s="218" t="s">
        <v>2412</v>
      </c>
      <c r="E1524" s="218"/>
      <c r="F1524" s="219">
        <v>3.93</v>
      </c>
      <c r="G1524" s="220"/>
      <c r="H1524" s="221"/>
    </row>
    <row r="1525" spans="1:8" s="183" customFormat="1" ht="13.5" customHeight="1">
      <c r="A1525" s="217"/>
      <c r="B1525" s="218"/>
      <c r="C1525" s="218"/>
      <c r="D1525" s="218" t="s">
        <v>2413</v>
      </c>
      <c r="E1525" s="218"/>
      <c r="F1525" s="219">
        <v>2.1</v>
      </c>
      <c r="G1525" s="220"/>
      <c r="H1525" s="221"/>
    </row>
    <row r="1526" spans="1:8" s="183" customFormat="1" ht="13.5" customHeight="1">
      <c r="A1526" s="217"/>
      <c r="B1526" s="218"/>
      <c r="C1526" s="218"/>
      <c r="D1526" s="218" t="s">
        <v>2414</v>
      </c>
      <c r="E1526" s="218"/>
      <c r="F1526" s="219">
        <v>1.2</v>
      </c>
      <c r="G1526" s="220"/>
      <c r="H1526" s="221"/>
    </row>
    <row r="1527" spans="1:8" s="183" customFormat="1" ht="13.5" customHeight="1">
      <c r="A1527" s="217"/>
      <c r="B1527" s="218"/>
      <c r="C1527" s="218"/>
      <c r="D1527" s="218" t="s">
        <v>2359</v>
      </c>
      <c r="E1527" s="218"/>
      <c r="F1527" s="219">
        <v>4.66</v>
      </c>
      <c r="G1527" s="220"/>
      <c r="H1527" s="221"/>
    </row>
    <row r="1528" spans="1:8" s="183" customFormat="1" ht="13.5" customHeight="1">
      <c r="A1528" s="217"/>
      <c r="B1528" s="218"/>
      <c r="C1528" s="218"/>
      <c r="D1528" s="218" t="s">
        <v>2415</v>
      </c>
      <c r="E1528" s="218"/>
      <c r="F1528" s="219">
        <v>4.76</v>
      </c>
      <c r="G1528" s="220"/>
      <c r="H1528" s="221"/>
    </row>
    <row r="1529" spans="1:8" s="183" customFormat="1" ht="13.5" customHeight="1">
      <c r="A1529" s="217"/>
      <c r="B1529" s="218"/>
      <c r="C1529" s="218"/>
      <c r="D1529" s="218" t="s">
        <v>2416</v>
      </c>
      <c r="E1529" s="218"/>
      <c r="F1529" s="219">
        <v>13.35</v>
      </c>
      <c r="G1529" s="220"/>
      <c r="H1529" s="221"/>
    </row>
    <row r="1530" spans="1:8" s="183" customFormat="1" ht="13.5" customHeight="1">
      <c r="A1530" s="217"/>
      <c r="B1530" s="218"/>
      <c r="C1530" s="218"/>
      <c r="D1530" s="218" t="s">
        <v>2417</v>
      </c>
      <c r="E1530" s="218"/>
      <c r="F1530" s="219">
        <v>5.04</v>
      </c>
      <c r="G1530" s="220"/>
      <c r="H1530" s="221"/>
    </row>
    <row r="1531" spans="1:8" s="183" customFormat="1" ht="13.5" customHeight="1">
      <c r="A1531" s="217"/>
      <c r="B1531" s="218"/>
      <c r="C1531" s="218"/>
      <c r="D1531" s="218" t="s">
        <v>2360</v>
      </c>
      <c r="E1531" s="218"/>
      <c r="F1531" s="219">
        <v>8.01</v>
      </c>
      <c r="G1531" s="220"/>
      <c r="H1531" s="221"/>
    </row>
    <row r="1532" spans="1:8" s="183" customFormat="1" ht="13.5" customHeight="1">
      <c r="A1532" s="217"/>
      <c r="B1532" s="218"/>
      <c r="C1532" s="218"/>
      <c r="D1532" s="218" t="s">
        <v>2361</v>
      </c>
      <c r="E1532" s="218"/>
      <c r="F1532" s="219">
        <v>8.1</v>
      </c>
      <c r="G1532" s="220"/>
      <c r="H1532" s="221"/>
    </row>
    <row r="1533" spans="1:8" s="183" customFormat="1" ht="13.5" customHeight="1">
      <c r="A1533" s="217"/>
      <c r="B1533" s="218"/>
      <c r="C1533" s="218"/>
      <c r="D1533" s="218" t="s">
        <v>2418</v>
      </c>
      <c r="E1533" s="218"/>
      <c r="F1533" s="219">
        <v>3.8</v>
      </c>
      <c r="G1533" s="220"/>
      <c r="H1533" s="221"/>
    </row>
    <row r="1534" spans="1:8" s="183" customFormat="1" ht="13.5" customHeight="1">
      <c r="A1534" s="202"/>
      <c r="B1534" s="203"/>
      <c r="C1534" s="203"/>
      <c r="D1534" s="203" t="s">
        <v>2419</v>
      </c>
      <c r="E1534" s="203"/>
      <c r="F1534" s="204">
        <v>3.2</v>
      </c>
      <c r="G1534" s="205"/>
      <c r="H1534" s="206"/>
    </row>
    <row r="1535" spans="1:8" s="183" customFormat="1" ht="13.5" customHeight="1">
      <c r="A1535" s="207"/>
      <c r="B1535" s="208"/>
      <c r="C1535" s="208"/>
      <c r="D1535" s="208" t="s">
        <v>1519</v>
      </c>
      <c r="E1535" s="208"/>
      <c r="F1535" s="209">
        <v>117.57</v>
      </c>
      <c r="G1535" s="210"/>
      <c r="H1535" s="211"/>
    </row>
    <row r="1536" spans="1:8" s="183" customFormat="1" ht="24" customHeight="1">
      <c r="A1536" s="192">
        <v>421</v>
      </c>
      <c r="B1536" s="193" t="s">
        <v>1398</v>
      </c>
      <c r="C1536" s="193" t="s">
        <v>1425</v>
      </c>
      <c r="D1536" s="193" t="s">
        <v>1426</v>
      </c>
      <c r="E1536" s="193" t="s">
        <v>48</v>
      </c>
      <c r="F1536" s="194"/>
      <c r="G1536" s="195"/>
      <c r="H1536" s="196"/>
    </row>
    <row r="1537" spans="1:8" s="183" customFormat="1" ht="21" customHeight="1">
      <c r="A1537" s="188"/>
      <c r="B1537" s="189"/>
      <c r="C1537" s="189" t="s">
        <v>1427</v>
      </c>
      <c r="D1537" s="189" t="s">
        <v>1428</v>
      </c>
      <c r="E1537" s="189"/>
      <c r="F1537" s="190"/>
      <c r="G1537" s="191"/>
      <c r="H1537" s="191"/>
    </row>
    <row r="1538" spans="1:8" s="183" customFormat="1" ht="13.5" customHeight="1">
      <c r="A1538" s="192">
        <v>422</v>
      </c>
      <c r="B1538" s="193" t="s">
        <v>1427</v>
      </c>
      <c r="C1538" s="193" t="s">
        <v>1430</v>
      </c>
      <c r="D1538" s="193" t="s">
        <v>1431</v>
      </c>
      <c r="E1538" s="193" t="s">
        <v>155</v>
      </c>
      <c r="F1538" s="194">
        <v>1</v>
      </c>
      <c r="G1538" s="195"/>
      <c r="H1538" s="196"/>
    </row>
    <row r="1539" spans="1:8" s="183" customFormat="1" ht="13.5" customHeight="1">
      <c r="A1539" s="222"/>
      <c r="B1539" s="223"/>
      <c r="C1539" s="223"/>
      <c r="D1539" s="223" t="s">
        <v>2420</v>
      </c>
      <c r="E1539" s="223"/>
      <c r="F1539" s="224">
        <v>1</v>
      </c>
      <c r="G1539" s="225"/>
      <c r="H1539" s="226"/>
    </row>
    <row r="1540" spans="1:8" s="183" customFormat="1" ht="24" customHeight="1">
      <c r="A1540" s="192">
        <v>423</v>
      </c>
      <c r="B1540" s="193" t="s">
        <v>1427</v>
      </c>
      <c r="C1540" s="193" t="s">
        <v>1433</v>
      </c>
      <c r="D1540" s="193" t="s">
        <v>1434</v>
      </c>
      <c r="E1540" s="193" t="s">
        <v>155</v>
      </c>
      <c r="F1540" s="194">
        <v>24.988</v>
      </c>
      <c r="G1540" s="195"/>
      <c r="H1540" s="196"/>
    </row>
    <row r="1541" spans="1:8" s="183" customFormat="1" ht="13.5" customHeight="1">
      <c r="A1541" s="197"/>
      <c r="B1541" s="198"/>
      <c r="C1541" s="198"/>
      <c r="D1541" s="198" t="s">
        <v>2421</v>
      </c>
      <c r="E1541" s="198"/>
      <c r="F1541" s="199">
        <v>6.6284</v>
      </c>
      <c r="G1541" s="200"/>
      <c r="H1541" s="201"/>
    </row>
    <row r="1542" spans="1:8" s="183" customFormat="1" ht="13.5" customHeight="1">
      <c r="A1542" s="217"/>
      <c r="B1542" s="218"/>
      <c r="C1542" s="218"/>
      <c r="D1542" s="218" t="s">
        <v>2422</v>
      </c>
      <c r="E1542" s="218"/>
      <c r="F1542" s="219">
        <v>2.844</v>
      </c>
      <c r="G1542" s="220"/>
      <c r="H1542" s="221"/>
    </row>
    <row r="1543" spans="1:8" s="183" customFormat="1" ht="13.5" customHeight="1">
      <c r="A1543" s="217"/>
      <c r="B1543" s="218"/>
      <c r="C1543" s="218"/>
      <c r="D1543" s="218" t="s">
        <v>2423</v>
      </c>
      <c r="E1543" s="218"/>
      <c r="F1543" s="219">
        <v>0.6237</v>
      </c>
      <c r="G1543" s="220"/>
      <c r="H1543" s="221"/>
    </row>
    <row r="1544" spans="1:8" s="183" customFormat="1" ht="13.5" customHeight="1">
      <c r="A1544" s="217"/>
      <c r="B1544" s="218"/>
      <c r="C1544" s="218"/>
      <c r="D1544" s="218" t="s">
        <v>2424</v>
      </c>
      <c r="E1544" s="218"/>
      <c r="F1544" s="219">
        <v>5.332</v>
      </c>
      <c r="G1544" s="220"/>
      <c r="H1544" s="221"/>
    </row>
    <row r="1545" spans="1:8" s="183" customFormat="1" ht="13.5" customHeight="1">
      <c r="A1545" s="217"/>
      <c r="B1545" s="218"/>
      <c r="C1545" s="218"/>
      <c r="D1545" s="218" t="s">
        <v>2425</v>
      </c>
      <c r="E1545" s="218"/>
      <c r="F1545" s="219">
        <v>2.66</v>
      </c>
      <c r="G1545" s="220"/>
      <c r="H1545" s="221"/>
    </row>
    <row r="1546" spans="1:8" s="183" customFormat="1" ht="13.5" customHeight="1">
      <c r="A1546" s="217"/>
      <c r="B1546" s="218"/>
      <c r="C1546" s="218"/>
      <c r="D1546" s="218" t="s">
        <v>2426</v>
      </c>
      <c r="E1546" s="218"/>
      <c r="F1546" s="219">
        <v>5.9</v>
      </c>
      <c r="G1546" s="220"/>
      <c r="H1546" s="221"/>
    </row>
    <row r="1547" spans="1:8" s="183" customFormat="1" ht="13.5" customHeight="1">
      <c r="A1547" s="202"/>
      <c r="B1547" s="203"/>
      <c r="C1547" s="203"/>
      <c r="D1547" s="203" t="s">
        <v>2420</v>
      </c>
      <c r="E1547" s="203"/>
      <c r="F1547" s="204">
        <v>1</v>
      </c>
      <c r="G1547" s="205"/>
      <c r="H1547" s="206"/>
    </row>
    <row r="1548" spans="1:8" s="183" customFormat="1" ht="13.5" customHeight="1">
      <c r="A1548" s="207"/>
      <c r="B1548" s="208"/>
      <c r="C1548" s="208"/>
      <c r="D1548" s="208" t="s">
        <v>1519</v>
      </c>
      <c r="E1548" s="208"/>
      <c r="F1548" s="209">
        <v>24.9881</v>
      </c>
      <c r="G1548" s="210"/>
      <c r="H1548" s="211"/>
    </row>
    <row r="1549" spans="1:8" s="183" customFormat="1" ht="13.5" customHeight="1">
      <c r="A1549" s="192">
        <v>424</v>
      </c>
      <c r="B1549" s="193" t="s">
        <v>1427</v>
      </c>
      <c r="C1549" s="193" t="s">
        <v>1436</v>
      </c>
      <c r="D1549" s="193" t="s">
        <v>1437</v>
      </c>
      <c r="E1549" s="193" t="s">
        <v>155</v>
      </c>
      <c r="F1549" s="194">
        <v>59.226</v>
      </c>
      <c r="G1549" s="195"/>
      <c r="H1549" s="196"/>
    </row>
    <row r="1550" spans="1:8" s="183" customFormat="1" ht="13.5" customHeight="1">
      <c r="A1550" s="197"/>
      <c r="B1550" s="198"/>
      <c r="C1550" s="198"/>
      <c r="D1550" s="198" t="s">
        <v>2427</v>
      </c>
      <c r="E1550" s="198"/>
      <c r="F1550" s="199">
        <v>8.128</v>
      </c>
      <c r="G1550" s="200"/>
      <c r="H1550" s="201"/>
    </row>
    <row r="1551" spans="1:8" s="183" customFormat="1" ht="13.5" customHeight="1">
      <c r="A1551" s="217"/>
      <c r="B1551" s="218"/>
      <c r="C1551" s="218"/>
      <c r="D1551" s="218" t="s">
        <v>2428</v>
      </c>
      <c r="E1551" s="218"/>
      <c r="F1551" s="219">
        <v>18.0792</v>
      </c>
      <c r="G1551" s="220"/>
      <c r="H1551" s="221"/>
    </row>
    <row r="1552" spans="1:8" s="183" customFormat="1" ht="13.5" customHeight="1">
      <c r="A1552" s="217"/>
      <c r="B1552" s="218"/>
      <c r="C1552" s="218"/>
      <c r="D1552" s="218" t="s">
        <v>2429</v>
      </c>
      <c r="E1552" s="218"/>
      <c r="F1552" s="219">
        <v>12.57256</v>
      </c>
      <c r="G1552" s="220"/>
      <c r="H1552" s="221"/>
    </row>
    <row r="1553" spans="1:8" s="183" customFormat="1" ht="24" customHeight="1">
      <c r="A1553" s="217"/>
      <c r="B1553" s="218"/>
      <c r="C1553" s="218"/>
      <c r="D1553" s="218" t="s">
        <v>2430</v>
      </c>
      <c r="E1553" s="218"/>
      <c r="F1553" s="219">
        <v>19.64656</v>
      </c>
      <c r="G1553" s="220"/>
      <c r="H1553" s="221"/>
    </row>
    <row r="1554" spans="1:8" s="183" customFormat="1" ht="13.5" customHeight="1">
      <c r="A1554" s="202"/>
      <c r="B1554" s="203"/>
      <c r="C1554" s="203"/>
      <c r="D1554" s="203" t="s">
        <v>2431</v>
      </c>
      <c r="E1554" s="203"/>
      <c r="F1554" s="204">
        <v>0.8</v>
      </c>
      <c r="G1554" s="205"/>
      <c r="H1554" s="206"/>
    </row>
    <row r="1555" spans="1:8" s="183" customFormat="1" ht="13.5" customHeight="1">
      <c r="A1555" s="207"/>
      <c r="B1555" s="208"/>
      <c r="C1555" s="208"/>
      <c r="D1555" s="208" t="s">
        <v>1519</v>
      </c>
      <c r="E1555" s="208"/>
      <c r="F1555" s="209">
        <v>59.22632</v>
      </c>
      <c r="G1555" s="210"/>
      <c r="H1555" s="211"/>
    </row>
    <row r="1556" spans="1:8" s="183" customFormat="1" ht="24" customHeight="1">
      <c r="A1556" s="192">
        <v>425</v>
      </c>
      <c r="B1556" s="193" t="s">
        <v>1427</v>
      </c>
      <c r="C1556" s="193" t="s">
        <v>1439</v>
      </c>
      <c r="D1556" s="193" t="s">
        <v>1440</v>
      </c>
      <c r="E1556" s="193" t="s">
        <v>155</v>
      </c>
      <c r="F1556" s="194">
        <v>4.706</v>
      </c>
      <c r="G1556" s="195"/>
      <c r="H1556" s="196"/>
    </row>
    <row r="1557" spans="1:8" s="183" customFormat="1" ht="13.5" customHeight="1">
      <c r="A1557" s="222"/>
      <c r="B1557" s="223"/>
      <c r="C1557" s="223"/>
      <c r="D1557" s="223" t="s">
        <v>2432</v>
      </c>
      <c r="E1557" s="223"/>
      <c r="F1557" s="224">
        <v>4.706</v>
      </c>
      <c r="G1557" s="225"/>
      <c r="H1557" s="226"/>
    </row>
    <row r="1558" spans="1:8" s="183" customFormat="1" ht="13.5" customHeight="1">
      <c r="A1558" s="207"/>
      <c r="B1558" s="208"/>
      <c r="C1558" s="208" t="s">
        <v>2433</v>
      </c>
      <c r="D1558" s="208" t="s">
        <v>1519</v>
      </c>
      <c r="E1558" s="208"/>
      <c r="F1558" s="209">
        <v>4.706</v>
      </c>
      <c r="G1558" s="210"/>
      <c r="H1558" s="211"/>
    </row>
    <row r="1559" spans="1:8" s="183" customFormat="1" ht="24" customHeight="1">
      <c r="A1559" s="192">
        <v>426</v>
      </c>
      <c r="B1559" s="193" t="s">
        <v>1427</v>
      </c>
      <c r="C1559" s="193" t="s">
        <v>1442</v>
      </c>
      <c r="D1559" s="193" t="s">
        <v>1443</v>
      </c>
      <c r="E1559" s="193" t="s">
        <v>155</v>
      </c>
      <c r="F1559" s="194">
        <v>48.391</v>
      </c>
      <c r="G1559" s="195"/>
      <c r="H1559" s="196"/>
    </row>
    <row r="1560" spans="1:8" s="183" customFormat="1" ht="34.5" customHeight="1">
      <c r="A1560" s="197"/>
      <c r="B1560" s="198"/>
      <c r="C1560" s="198"/>
      <c r="D1560" s="198" t="s">
        <v>2434</v>
      </c>
      <c r="E1560" s="198"/>
      <c r="F1560" s="199">
        <v>22.58225</v>
      </c>
      <c r="G1560" s="200"/>
      <c r="H1560" s="201"/>
    </row>
    <row r="1561" spans="1:8" s="183" customFormat="1" ht="13.5" customHeight="1">
      <c r="A1561" s="217"/>
      <c r="B1561" s="218"/>
      <c r="C1561" s="218"/>
      <c r="D1561" s="218" t="s">
        <v>2435</v>
      </c>
      <c r="E1561" s="218"/>
      <c r="F1561" s="219">
        <v>8.526</v>
      </c>
      <c r="G1561" s="220"/>
      <c r="H1561" s="221"/>
    </row>
    <row r="1562" spans="1:8" s="183" customFormat="1" ht="13.5" customHeight="1">
      <c r="A1562" s="217"/>
      <c r="B1562" s="218"/>
      <c r="C1562" s="218"/>
      <c r="D1562" s="218" t="s">
        <v>2436</v>
      </c>
      <c r="E1562" s="218"/>
      <c r="F1562" s="219">
        <v>4.704</v>
      </c>
      <c r="G1562" s="220"/>
      <c r="H1562" s="221"/>
    </row>
    <row r="1563" spans="1:8" s="183" customFormat="1" ht="13.5" customHeight="1">
      <c r="A1563" s="217"/>
      <c r="B1563" s="218"/>
      <c r="C1563" s="218"/>
      <c r="D1563" s="218" t="s">
        <v>2437</v>
      </c>
      <c r="E1563" s="218"/>
      <c r="F1563" s="219">
        <v>2.401</v>
      </c>
      <c r="G1563" s="220"/>
      <c r="H1563" s="221"/>
    </row>
    <row r="1564" spans="1:8" s="183" customFormat="1" ht="13.5" customHeight="1">
      <c r="A1564" s="217"/>
      <c r="B1564" s="218"/>
      <c r="C1564" s="218"/>
      <c r="D1564" s="218" t="s">
        <v>2438</v>
      </c>
      <c r="E1564" s="218"/>
      <c r="F1564" s="219">
        <v>2.499</v>
      </c>
      <c r="G1564" s="220"/>
      <c r="H1564" s="221"/>
    </row>
    <row r="1565" spans="1:8" s="183" customFormat="1" ht="13.5" customHeight="1">
      <c r="A1565" s="217"/>
      <c r="B1565" s="218"/>
      <c r="C1565" s="218"/>
      <c r="D1565" s="218" t="s">
        <v>2439</v>
      </c>
      <c r="E1565" s="218"/>
      <c r="F1565" s="219">
        <v>3.0037</v>
      </c>
      <c r="G1565" s="220"/>
      <c r="H1565" s="221"/>
    </row>
    <row r="1566" spans="1:8" s="183" customFormat="1" ht="13.5" customHeight="1">
      <c r="A1566" s="202"/>
      <c r="B1566" s="203"/>
      <c r="C1566" s="203"/>
      <c r="D1566" s="203" t="s">
        <v>2440</v>
      </c>
      <c r="E1566" s="203"/>
      <c r="F1566" s="204">
        <v>2.7048</v>
      </c>
      <c r="G1566" s="205"/>
      <c r="H1566" s="206"/>
    </row>
    <row r="1567" spans="1:8" s="183" customFormat="1" ht="13.5" customHeight="1">
      <c r="A1567" s="207"/>
      <c r="B1567" s="208"/>
      <c r="C1567" s="208" t="s">
        <v>2441</v>
      </c>
      <c r="D1567" s="208" t="s">
        <v>1519</v>
      </c>
      <c r="E1567" s="208"/>
      <c r="F1567" s="209">
        <v>46.42075</v>
      </c>
      <c r="G1567" s="210"/>
      <c r="H1567" s="211"/>
    </row>
    <row r="1568" spans="1:8" s="183" customFormat="1" ht="13.5" customHeight="1">
      <c r="A1568" s="222"/>
      <c r="B1568" s="223"/>
      <c r="C1568" s="223"/>
      <c r="D1568" s="223" t="s">
        <v>2442</v>
      </c>
      <c r="E1568" s="223"/>
      <c r="F1568" s="224">
        <v>1.97</v>
      </c>
      <c r="G1568" s="225"/>
      <c r="H1568" s="226"/>
    </row>
    <row r="1569" spans="1:8" s="183" customFormat="1" ht="13.5" customHeight="1">
      <c r="A1569" s="207"/>
      <c r="B1569" s="208"/>
      <c r="C1569" s="208" t="s">
        <v>2443</v>
      </c>
      <c r="D1569" s="208" t="s">
        <v>1519</v>
      </c>
      <c r="E1569" s="208"/>
      <c r="F1569" s="209">
        <v>1.97</v>
      </c>
      <c r="G1569" s="210"/>
      <c r="H1569" s="211"/>
    </row>
    <row r="1570" spans="1:8" s="183" customFormat="1" ht="13.5" customHeight="1">
      <c r="A1570" s="252"/>
      <c r="B1570" s="253"/>
      <c r="C1570" s="253"/>
      <c r="D1570" s="253" t="s">
        <v>1656</v>
      </c>
      <c r="E1570" s="253"/>
      <c r="F1570" s="254">
        <v>48.39075</v>
      </c>
      <c r="G1570" s="255"/>
      <c r="H1570" s="256"/>
    </row>
    <row r="1571" spans="1:8" s="183" customFormat="1" ht="24" customHeight="1">
      <c r="A1571" s="192">
        <v>427</v>
      </c>
      <c r="B1571" s="193" t="s">
        <v>1427</v>
      </c>
      <c r="C1571" s="193" t="s">
        <v>1445</v>
      </c>
      <c r="D1571" s="193" t="s">
        <v>1446</v>
      </c>
      <c r="E1571" s="193" t="s">
        <v>155</v>
      </c>
      <c r="F1571" s="194">
        <v>959.808</v>
      </c>
      <c r="G1571" s="195"/>
      <c r="H1571" s="196"/>
    </row>
    <row r="1572" spans="1:8" s="183" customFormat="1" ht="13.5" customHeight="1">
      <c r="A1572" s="197"/>
      <c r="B1572" s="198"/>
      <c r="C1572" s="198"/>
      <c r="D1572" s="198" t="s">
        <v>2444</v>
      </c>
      <c r="E1572" s="198"/>
      <c r="F1572" s="199">
        <v>950.564</v>
      </c>
      <c r="G1572" s="200"/>
      <c r="H1572" s="201"/>
    </row>
    <row r="1573" spans="1:8" s="183" customFormat="1" ht="13.5" customHeight="1">
      <c r="A1573" s="217"/>
      <c r="B1573" s="218"/>
      <c r="C1573" s="218"/>
      <c r="D1573" s="218" t="s">
        <v>2445</v>
      </c>
      <c r="E1573" s="218"/>
      <c r="F1573" s="219">
        <v>3.3912</v>
      </c>
      <c r="G1573" s="220"/>
      <c r="H1573" s="221"/>
    </row>
    <row r="1574" spans="1:8" s="183" customFormat="1" ht="13.5" customHeight="1">
      <c r="A1574" s="202"/>
      <c r="B1574" s="203"/>
      <c r="C1574" s="203"/>
      <c r="D1574" s="203" t="s">
        <v>2446</v>
      </c>
      <c r="E1574" s="203"/>
      <c r="F1574" s="204">
        <v>5.8526</v>
      </c>
      <c r="G1574" s="205"/>
      <c r="H1574" s="206"/>
    </row>
    <row r="1575" spans="1:8" s="183" customFormat="1" ht="13.5" customHeight="1">
      <c r="A1575" s="207"/>
      <c r="B1575" s="208"/>
      <c r="C1575" s="208"/>
      <c r="D1575" s="208" t="s">
        <v>1519</v>
      </c>
      <c r="E1575" s="208"/>
      <c r="F1575" s="209">
        <v>959.8078</v>
      </c>
      <c r="G1575" s="210"/>
      <c r="H1575" s="211"/>
    </row>
    <row r="1576" spans="1:8" s="183" customFormat="1" ht="24" customHeight="1">
      <c r="A1576" s="192">
        <v>428</v>
      </c>
      <c r="B1576" s="193" t="s">
        <v>1427</v>
      </c>
      <c r="C1576" s="193" t="s">
        <v>1448</v>
      </c>
      <c r="D1576" s="193" t="s">
        <v>1449</v>
      </c>
      <c r="E1576" s="193" t="s">
        <v>155</v>
      </c>
      <c r="F1576" s="194">
        <v>472.59</v>
      </c>
      <c r="G1576" s="195"/>
      <c r="H1576" s="196"/>
    </row>
    <row r="1577" spans="1:8" s="183" customFormat="1" ht="13.5" customHeight="1">
      <c r="A1577" s="197"/>
      <c r="B1577" s="198"/>
      <c r="C1577" s="198"/>
      <c r="D1577" s="198" t="s">
        <v>2447</v>
      </c>
      <c r="E1577" s="198"/>
      <c r="F1577" s="199">
        <v>54.7075</v>
      </c>
      <c r="G1577" s="200"/>
      <c r="H1577" s="201"/>
    </row>
    <row r="1578" spans="1:8" s="183" customFormat="1" ht="13.5" customHeight="1">
      <c r="A1578" s="217"/>
      <c r="B1578" s="218"/>
      <c r="C1578" s="218"/>
      <c r="D1578" s="218" t="s">
        <v>2448</v>
      </c>
      <c r="E1578" s="218"/>
      <c r="F1578" s="219">
        <v>8.7075</v>
      </c>
      <c r="G1578" s="220"/>
      <c r="H1578" s="221"/>
    </row>
    <row r="1579" spans="1:8" s="183" customFormat="1" ht="13.5" customHeight="1">
      <c r="A1579" s="217"/>
      <c r="B1579" s="218"/>
      <c r="C1579" s="218"/>
      <c r="D1579" s="218" t="s">
        <v>2449</v>
      </c>
      <c r="E1579" s="218"/>
      <c r="F1579" s="219">
        <v>9.48</v>
      </c>
      <c r="G1579" s="220"/>
      <c r="H1579" s="221"/>
    </row>
    <row r="1580" spans="1:8" s="183" customFormat="1" ht="13.5" customHeight="1">
      <c r="A1580" s="217"/>
      <c r="B1580" s="218"/>
      <c r="C1580" s="218"/>
      <c r="D1580" s="218" t="s">
        <v>2450</v>
      </c>
      <c r="E1580" s="218"/>
      <c r="F1580" s="219">
        <v>2.57</v>
      </c>
      <c r="G1580" s="220"/>
      <c r="H1580" s="221"/>
    </row>
    <row r="1581" spans="1:8" s="183" customFormat="1" ht="13.5" customHeight="1">
      <c r="A1581" s="217"/>
      <c r="B1581" s="218"/>
      <c r="C1581" s="218"/>
      <c r="D1581" s="218" t="s">
        <v>2451</v>
      </c>
      <c r="E1581" s="218"/>
      <c r="F1581" s="219">
        <v>4.6</v>
      </c>
      <c r="G1581" s="220"/>
      <c r="H1581" s="221"/>
    </row>
    <row r="1582" spans="1:8" s="183" customFormat="1" ht="13.5" customHeight="1">
      <c r="A1582" s="217"/>
      <c r="B1582" s="218"/>
      <c r="C1582" s="218"/>
      <c r="D1582" s="218" t="s">
        <v>2452</v>
      </c>
      <c r="E1582" s="218"/>
      <c r="F1582" s="219">
        <v>2.4</v>
      </c>
      <c r="G1582" s="220"/>
      <c r="H1582" s="221"/>
    </row>
    <row r="1583" spans="1:8" s="183" customFormat="1" ht="13.5" customHeight="1">
      <c r="A1583" s="217"/>
      <c r="B1583" s="218"/>
      <c r="C1583" s="218"/>
      <c r="D1583" s="218" t="s">
        <v>2453</v>
      </c>
      <c r="E1583" s="218"/>
      <c r="F1583" s="219">
        <v>4.2</v>
      </c>
      <c r="G1583" s="220"/>
      <c r="H1583" s="221"/>
    </row>
    <row r="1584" spans="1:8" s="183" customFormat="1" ht="24" customHeight="1">
      <c r="A1584" s="217"/>
      <c r="B1584" s="218"/>
      <c r="C1584" s="218"/>
      <c r="D1584" s="218" t="s">
        <v>2454</v>
      </c>
      <c r="E1584" s="218"/>
      <c r="F1584" s="219">
        <v>348.0832</v>
      </c>
      <c r="G1584" s="220"/>
      <c r="H1584" s="221"/>
    </row>
    <row r="1585" spans="1:8" s="183" customFormat="1" ht="13.5" customHeight="1">
      <c r="A1585" s="217"/>
      <c r="B1585" s="218"/>
      <c r="C1585" s="218"/>
      <c r="D1585" s="218" t="s">
        <v>2455</v>
      </c>
      <c r="E1585" s="218"/>
      <c r="F1585" s="219">
        <v>16.97</v>
      </c>
      <c r="G1585" s="220"/>
      <c r="H1585" s="221"/>
    </row>
    <row r="1586" spans="1:8" s="183" customFormat="1" ht="13.5" customHeight="1">
      <c r="A1586" s="217"/>
      <c r="B1586" s="218"/>
      <c r="C1586" s="218"/>
      <c r="D1586" s="218" t="s">
        <v>2456</v>
      </c>
      <c r="E1586" s="218"/>
      <c r="F1586" s="219">
        <v>17.272</v>
      </c>
      <c r="G1586" s="220"/>
      <c r="H1586" s="221"/>
    </row>
    <row r="1587" spans="1:8" s="183" customFormat="1" ht="13.5" customHeight="1">
      <c r="A1587" s="202"/>
      <c r="B1587" s="203"/>
      <c r="C1587" s="203"/>
      <c r="D1587" s="203" t="s">
        <v>2457</v>
      </c>
      <c r="E1587" s="203"/>
      <c r="F1587" s="204">
        <v>3.6</v>
      </c>
      <c r="G1587" s="205"/>
      <c r="H1587" s="206"/>
    </row>
    <row r="1588" spans="1:8" s="183" customFormat="1" ht="13.5" customHeight="1">
      <c r="A1588" s="207"/>
      <c r="B1588" s="208"/>
      <c r="C1588" s="208"/>
      <c r="D1588" s="208" t="s">
        <v>1519</v>
      </c>
      <c r="E1588" s="208"/>
      <c r="F1588" s="209">
        <v>472.5902</v>
      </c>
      <c r="G1588" s="210"/>
      <c r="H1588" s="211"/>
    </row>
    <row r="1589" spans="1:8" s="183" customFormat="1" ht="24" customHeight="1">
      <c r="A1589" s="192">
        <v>429</v>
      </c>
      <c r="B1589" s="193" t="s">
        <v>1427</v>
      </c>
      <c r="C1589" s="193" t="s">
        <v>1451</v>
      </c>
      <c r="D1589" s="193" t="s">
        <v>1452</v>
      </c>
      <c r="E1589" s="193" t="s">
        <v>155</v>
      </c>
      <c r="F1589" s="194">
        <v>51.127</v>
      </c>
      <c r="G1589" s="195"/>
      <c r="H1589" s="196"/>
    </row>
    <row r="1590" spans="1:8" s="183" customFormat="1" ht="13.5" customHeight="1">
      <c r="A1590" s="222"/>
      <c r="B1590" s="223"/>
      <c r="C1590" s="223"/>
      <c r="D1590" s="223" t="s">
        <v>2458</v>
      </c>
      <c r="E1590" s="223"/>
      <c r="F1590" s="224">
        <v>51.12675</v>
      </c>
      <c r="G1590" s="225"/>
      <c r="H1590" s="226"/>
    </row>
    <row r="1591" spans="1:8" s="183" customFormat="1" ht="24" customHeight="1">
      <c r="A1591" s="192">
        <v>430</v>
      </c>
      <c r="B1591" s="193" t="s">
        <v>1427</v>
      </c>
      <c r="C1591" s="193" t="s">
        <v>1454</v>
      </c>
      <c r="D1591" s="193" t="s">
        <v>1455</v>
      </c>
      <c r="E1591" s="193" t="s">
        <v>155</v>
      </c>
      <c r="F1591" s="194">
        <v>184.157</v>
      </c>
      <c r="G1591" s="195"/>
      <c r="H1591" s="196"/>
    </row>
    <row r="1592" spans="1:8" s="183" customFormat="1" ht="13.5" customHeight="1">
      <c r="A1592" s="197"/>
      <c r="B1592" s="198"/>
      <c r="C1592" s="198"/>
      <c r="D1592" s="198" t="s">
        <v>2459</v>
      </c>
      <c r="E1592" s="198"/>
      <c r="F1592" s="199">
        <v>1.38</v>
      </c>
      <c r="G1592" s="200"/>
      <c r="H1592" s="201"/>
    </row>
    <row r="1593" spans="1:8" s="183" customFormat="1" ht="13.5" customHeight="1">
      <c r="A1593" s="217"/>
      <c r="B1593" s="218"/>
      <c r="C1593" s="218"/>
      <c r="D1593" s="218" t="s">
        <v>2460</v>
      </c>
      <c r="E1593" s="218"/>
      <c r="F1593" s="219">
        <v>5.5107</v>
      </c>
      <c r="G1593" s="220"/>
      <c r="H1593" s="221"/>
    </row>
    <row r="1594" spans="1:8" s="183" customFormat="1" ht="13.5" customHeight="1">
      <c r="A1594" s="217"/>
      <c r="B1594" s="218"/>
      <c r="C1594" s="218"/>
      <c r="D1594" s="218" t="s">
        <v>2461</v>
      </c>
      <c r="E1594" s="218"/>
      <c r="F1594" s="219">
        <v>24.5</v>
      </c>
      <c r="G1594" s="220"/>
      <c r="H1594" s="221"/>
    </row>
    <row r="1595" spans="1:8" s="183" customFormat="1" ht="13.5" customHeight="1">
      <c r="A1595" s="217"/>
      <c r="B1595" s="218"/>
      <c r="C1595" s="218"/>
      <c r="D1595" s="218" t="s">
        <v>2462</v>
      </c>
      <c r="E1595" s="218"/>
      <c r="F1595" s="219">
        <v>17.7975</v>
      </c>
      <c r="G1595" s="220"/>
      <c r="H1595" s="221"/>
    </row>
    <row r="1596" spans="1:8" s="183" customFormat="1" ht="13.5" customHeight="1">
      <c r="A1596" s="217"/>
      <c r="B1596" s="218"/>
      <c r="C1596" s="218"/>
      <c r="D1596" s="218" t="s">
        <v>2463</v>
      </c>
      <c r="E1596" s="218"/>
      <c r="F1596" s="219">
        <v>3</v>
      </c>
      <c r="G1596" s="220"/>
      <c r="H1596" s="221"/>
    </row>
    <row r="1597" spans="1:8" s="183" customFormat="1" ht="13.5" customHeight="1">
      <c r="A1597" s="217"/>
      <c r="B1597" s="218"/>
      <c r="C1597" s="218"/>
      <c r="D1597" s="218" t="s">
        <v>2464</v>
      </c>
      <c r="E1597" s="218"/>
      <c r="F1597" s="219">
        <v>25.5987</v>
      </c>
      <c r="G1597" s="220"/>
      <c r="H1597" s="221"/>
    </row>
    <row r="1598" spans="1:8" s="183" customFormat="1" ht="13.5" customHeight="1">
      <c r="A1598" s="217"/>
      <c r="B1598" s="218"/>
      <c r="C1598" s="218"/>
      <c r="D1598" s="218" t="s">
        <v>2465</v>
      </c>
      <c r="E1598" s="218"/>
      <c r="F1598" s="219">
        <v>48.8775</v>
      </c>
      <c r="G1598" s="220"/>
      <c r="H1598" s="221"/>
    </row>
    <row r="1599" spans="1:8" s="183" customFormat="1" ht="13.5" customHeight="1">
      <c r="A1599" s="217"/>
      <c r="B1599" s="218"/>
      <c r="C1599" s="218"/>
      <c r="D1599" s="218" t="s">
        <v>2466</v>
      </c>
      <c r="E1599" s="218"/>
      <c r="F1599" s="219">
        <v>7.6725</v>
      </c>
      <c r="G1599" s="220"/>
      <c r="H1599" s="221"/>
    </row>
    <row r="1600" spans="1:8" s="183" customFormat="1" ht="13.5" customHeight="1">
      <c r="A1600" s="217"/>
      <c r="B1600" s="218"/>
      <c r="C1600" s="218"/>
      <c r="D1600" s="218" t="s">
        <v>2467</v>
      </c>
      <c r="E1600" s="218"/>
      <c r="F1600" s="219">
        <v>20.43</v>
      </c>
      <c r="G1600" s="220"/>
      <c r="H1600" s="221"/>
    </row>
    <row r="1601" spans="1:8" s="183" customFormat="1" ht="13.5" customHeight="1">
      <c r="A1601" s="217"/>
      <c r="B1601" s="218"/>
      <c r="C1601" s="218"/>
      <c r="D1601" s="218" t="s">
        <v>2468</v>
      </c>
      <c r="E1601" s="218"/>
      <c r="F1601" s="219">
        <v>9.28</v>
      </c>
      <c r="G1601" s="220"/>
      <c r="H1601" s="221"/>
    </row>
    <row r="1602" spans="1:8" s="183" customFormat="1" ht="13.5" customHeight="1">
      <c r="A1602" s="217"/>
      <c r="B1602" s="218"/>
      <c r="C1602" s="218"/>
      <c r="D1602" s="218" t="s">
        <v>2469</v>
      </c>
      <c r="E1602" s="218"/>
      <c r="F1602" s="219">
        <v>9.48</v>
      </c>
      <c r="G1602" s="220"/>
      <c r="H1602" s="221"/>
    </row>
    <row r="1603" spans="1:8" s="183" customFormat="1" ht="13.5" customHeight="1">
      <c r="A1603" s="217"/>
      <c r="B1603" s="218"/>
      <c r="C1603" s="218"/>
      <c r="D1603" s="218" t="s">
        <v>2470</v>
      </c>
      <c r="E1603" s="218"/>
      <c r="F1603" s="219">
        <v>3.1</v>
      </c>
      <c r="G1603" s="220"/>
      <c r="H1603" s="221"/>
    </row>
    <row r="1604" spans="1:8" s="183" customFormat="1" ht="13.5" customHeight="1">
      <c r="A1604" s="217"/>
      <c r="B1604" s="218"/>
      <c r="C1604" s="218"/>
      <c r="D1604" s="218" t="s">
        <v>2471</v>
      </c>
      <c r="E1604" s="218"/>
      <c r="F1604" s="219">
        <v>5.56</v>
      </c>
      <c r="G1604" s="220"/>
      <c r="H1604" s="221"/>
    </row>
    <row r="1605" spans="1:8" s="183" customFormat="1" ht="13.5" customHeight="1">
      <c r="A1605" s="202"/>
      <c r="B1605" s="203"/>
      <c r="C1605" s="203"/>
      <c r="D1605" s="203" t="s">
        <v>2443</v>
      </c>
      <c r="E1605" s="203"/>
      <c r="F1605" s="204">
        <v>1.97</v>
      </c>
      <c r="G1605" s="205"/>
      <c r="H1605" s="206"/>
    </row>
    <row r="1606" spans="1:8" s="183" customFormat="1" ht="13.5" customHeight="1">
      <c r="A1606" s="207"/>
      <c r="B1606" s="208"/>
      <c r="C1606" s="208"/>
      <c r="D1606" s="208" t="s">
        <v>1519</v>
      </c>
      <c r="E1606" s="208"/>
      <c r="F1606" s="209">
        <v>184.1569</v>
      </c>
      <c r="G1606" s="210"/>
      <c r="H1606" s="211"/>
    </row>
    <row r="1607" spans="1:8" s="183" customFormat="1" ht="24" customHeight="1">
      <c r="A1607" s="192">
        <v>431</v>
      </c>
      <c r="B1607" s="193" t="s">
        <v>1427</v>
      </c>
      <c r="C1607" s="193" t="s">
        <v>1457</v>
      </c>
      <c r="D1607" s="193" t="s">
        <v>1458</v>
      </c>
      <c r="E1607" s="193" t="s">
        <v>155</v>
      </c>
      <c r="F1607" s="194">
        <v>5.853</v>
      </c>
      <c r="G1607" s="195"/>
      <c r="H1607" s="196"/>
    </row>
    <row r="1608" spans="1:8" s="183" customFormat="1" ht="13.5" customHeight="1">
      <c r="A1608" s="222"/>
      <c r="B1608" s="223"/>
      <c r="C1608" s="223"/>
      <c r="D1608" s="223" t="s">
        <v>2446</v>
      </c>
      <c r="E1608" s="223"/>
      <c r="F1608" s="224">
        <v>5.8526</v>
      </c>
      <c r="G1608" s="225"/>
      <c r="H1608" s="226"/>
    </row>
    <row r="1609" spans="1:8" s="183" customFormat="1" ht="24" customHeight="1">
      <c r="A1609" s="192">
        <v>432</v>
      </c>
      <c r="B1609" s="193" t="s">
        <v>1427</v>
      </c>
      <c r="C1609" s="193" t="s">
        <v>1460</v>
      </c>
      <c r="D1609" s="193" t="s">
        <v>1461</v>
      </c>
      <c r="E1609" s="193" t="s">
        <v>155</v>
      </c>
      <c r="F1609" s="194">
        <v>950.564</v>
      </c>
      <c r="G1609" s="195"/>
      <c r="H1609" s="196"/>
    </row>
    <row r="1610" spans="1:8" s="183" customFormat="1" ht="13.5" customHeight="1">
      <c r="A1610" s="197"/>
      <c r="B1610" s="198"/>
      <c r="C1610" s="198"/>
      <c r="D1610" s="198" t="s">
        <v>2472</v>
      </c>
      <c r="E1610" s="198"/>
      <c r="F1610" s="199">
        <v>739.028</v>
      </c>
      <c r="G1610" s="200"/>
      <c r="H1610" s="201"/>
    </row>
    <row r="1611" spans="1:8" s="183" customFormat="1" ht="13.5" customHeight="1">
      <c r="A1611" s="217"/>
      <c r="B1611" s="218"/>
      <c r="C1611" s="218"/>
      <c r="D1611" s="218" t="s">
        <v>2473</v>
      </c>
      <c r="E1611" s="218"/>
      <c r="F1611" s="219">
        <v>165.3</v>
      </c>
      <c r="G1611" s="220"/>
      <c r="H1611" s="221"/>
    </row>
    <row r="1612" spans="1:8" s="183" customFormat="1" ht="13.5" customHeight="1">
      <c r="A1612" s="217"/>
      <c r="B1612" s="218"/>
      <c r="C1612" s="218"/>
      <c r="D1612" s="218" t="s">
        <v>2474</v>
      </c>
      <c r="E1612" s="218"/>
      <c r="F1612" s="219">
        <v>19.836</v>
      </c>
      <c r="G1612" s="220"/>
      <c r="H1612" s="221"/>
    </row>
    <row r="1613" spans="1:8" s="183" customFormat="1" ht="13.5" customHeight="1">
      <c r="A1613" s="202"/>
      <c r="B1613" s="203"/>
      <c r="C1613" s="203"/>
      <c r="D1613" s="203" t="s">
        <v>2475</v>
      </c>
      <c r="E1613" s="203"/>
      <c r="F1613" s="204">
        <v>26.4</v>
      </c>
      <c r="G1613" s="205"/>
      <c r="H1613" s="206"/>
    </row>
    <row r="1614" spans="1:8" s="183" customFormat="1" ht="13.5" customHeight="1">
      <c r="A1614" s="207"/>
      <c r="B1614" s="208"/>
      <c r="C1614" s="208" t="s">
        <v>2444</v>
      </c>
      <c r="D1614" s="208" t="s">
        <v>1519</v>
      </c>
      <c r="E1614" s="208"/>
      <c r="F1614" s="209">
        <v>950.564</v>
      </c>
      <c r="G1614" s="210"/>
      <c r="H1614" s="211"/>
    </row>
    <row r="1615" spans="1:8" s="183" customFormat="1" ht="24" customHeight="1">
      <c r="A1615" s="192">
        <v>433</v>
      </c>
      <c r="B1615" s="193" t="s">
        <v>1427</v>
      </c>
      <c r="C1615" s="193" t="s">
        <v>1463</v>
      </c>
      <c r="D1615" s="193" t="s">
        <v>1464</v>
      </c>
      <c r="E1615" s="193" t="s">
        <v>155</v>
      </c>
      <c r="F1615" s="194">
        <v>6.48</v>
      </c>
      <c r="G1615" s="195"/>
      <c r="H1615" s="196"/>
    </row>
    <row r="1616" spans="1:8" s="183" customFormat="1" ht="13.5" customHeight="1">
      <c r="A1616" s="222"/>
      <c r="B1616" s="223"/>
      <c r="C1616" s="223"/>
      <c r="D1616" s="223" t="s">
        <v>2476</v>
      </c>
      <c r="E1616" s="223"/>
      <c r="F1616" s="224">
        <v>6.48</v>
      </c>
      <c r="G1616" s="225"/>
      <c r="H1616" s="226"/>
    </row>
    <row r="1617" spans="1:8" s="183" customFormat="1" ht="24" customHeight="1">
      <c r="A1617" s="192">
        <v>434</v>
      </c>
      <c r="B1617" s="193" t="s">
        <v>1427</v>
      </c>
      <c r="C1617" s="193" t="s">
        <v>1466</v>
      </c>
      <c r="D1617" s="193" t="s">
        <v>1467</v>
      </c>
      <c r="E1617" s="193" t="s">
        <v>155</v>
      </c>
      <c r="F1617" s="194">
        <v>42.005</v>
      </c>
      <c r="G1617" s="195"/>
      <c r="H1617" s="196"/>
    </row>
    <row r="1618" spans="1:8" s="183" customFormat="1" ht="13.5" customHeight="1">
      <c r="A1618" s="197"/>
      <c r="B1618" s="198"/>
      <c r="C1618" s="198"/>
      <c r="D1618" s="198" t="s">
        <v>2477</v>
      </c>
      <c r="E1618" s="198"/>
      <c r="F1618" s="199">
        <v>35.957</v>
      </c>
      <c r="G1618" s="200"/>
      <c r="H1618" s="201"/>
    </row>
    <row r="1619" spans="1:8" s="183" customFormat="1" ht="13.5" customHeight="1">
      <c r="A1619" s="217"/>
      <c r="B1619" s="218"/>
      <c r="C1619" s="218"/>
      <c r="D1619" s="218" t="s">
        <v>2478</v>
      </c>
      <c r="E1619" s="218"/>
      <c r="F1619" s="219">
        <v>5.184</v>
      </c>
      <c r="G1619" s="220"/>
      <c r="H1619" s="221"/>
    </row>
    <row r="1620" spans="1:8" s="183" customFormat="1" ht="13.5" customHeight="1">
      <c r="A1620" s="202"/>
      <c r="B1620" s="203"/>
      <c r="C1620" s="203"/>
      <c r="D1620" s="203" t="s">
        <v>2479</v>
      </c>
      <c r="E1620" s="203"/>
      <c r="F1620" s="204">
        <v>0.864</v>
      </c>
      <c r="G1620" s="205"/>
      <c r="H1620" s="206"/>
    </row>
    <row r="1621" spans="1:8" s="183" customFormat="1" ht="13.5" customHeight="1">
      <c r="A1621" s="207"/>
      <c r="B1621" s="208"/>
      <c r="C1621" s="208"/>
      <c r="D1621" s="208" t="s">
        <v>1519</v>
      </c>
      <c r="E1621" s="208"/>
      <c r="F1621" s="209">
        <v>42.005</v>
      </c>
      <c r="G1621" s="210"/>
      <c r="H1621" s="211"/>
    </row>
    <row r="1622" spans="1:8" s="183" customFormat="1" ht="21" customHeight="1">
      <c r="A1622" s="188"/>
      <c r="B1622" s="189"/>
      <c r="C1622" s="189" t="s">
        <v>1468</v>
      </c>
      <c r="D1622" s="189" t="s">
        <v>1469</v>
      </c>
      <c r="E1622" s="189"/>
      <c r="F1622" s="190"/>
      <c r="G1622" s="191"/>
      <c r="H1622" s="191"/>
    </row>
    <row r="1623" spans="1:8" s="183" customFormat="1" ht="24" customHeight="1">
      <c r="A1623" s="192">
        <v>435</v>
      </c>
      <c r="B1623" s="193" t="s">
        <v>1468</v>
      </c>
      <c r="C1623" s="193" t="s">
        <v>1471</v>
      </c>
      <c r="D1623" s="193" t="s">
        <v>1472</v>
      </c>
      <c r="E1623" s="193" t="s">
        <v>155</v>
      </c>
      <c r="F1623" s="194">
        <v>1983.216</v>
      </c>
      <c r="G1623" s="195"/>
      <c r="H1623" s="196"/>
    </row>
    <row r="1624" spans="1:8" s="183" customFormat="1" ht="13.5" customHeight="1">
      <c r="A1624" s="212"/>
      <c r="B1624" s="213"/>
      <c r="C1624" s="213"/>
      <c r="D1624" s="213" t="s">
        <v>2480</v>
      </c>
      <c r="E1624" s="213"/>
      <c r="F1624" s="214"/>
      <c r="G1624" s="215"/>
      <c r="H1624" s="216"/>
    </row>
    <row r="1625" spans="1:8" s="183" customFormat="1" ht="24" customHeight="1">
      <c r="A1625" s="197"/>
      <c r="B1625" s="198"/>
      <c r="C1625" s="198"/>
      <c r="D1625" s="198" t="s">
        <v>2481</v>
      </c>
      <c r="E1625" s="198"/>
      <c r="F1625" s="199">
        <v>89.9136</v>
      </c>
      <c r="G1625" s="200"/>
      <c r="H1625" s="201"/>
    </row>
    <row r="1626" spans="1:8" s="183" customFormat="1" ht="13.5" customHeight="1">
      <c r="A1626" s="217"/>
      <c r="B1626" s="218"/>
      <c r="C1626" s="218"/>
      <c r="D1626" s="218" t="s">
        <v>1985</v>
      </c>
      <c r="E1626" s="218"/>
      <c r="F1626" s="219">
        <v>3.09</v>
      </c>
      <c r="G1626" s="220"/>
      <c r="H1626" s="221"/>
    </row>
    <row r="1627" spans="1:8" s="183" customFormat="1" ht="13.5" customHeight="1">
      <c r="A1627" s="217"/>
      <c r="B1627" s="218"/>
      <c r="C1627" s="218"/>
      <c r="D1627" s="218" t="s">
        <v>1986</v>
      </c>
      <c r="E1627" s="218"/>
      <c r="F1627" s="219">
        <v>11.844</v>
      </c>
      <c r="G1627" s="220"/>
      <c r="H1627" s="221"/>
    </row>
    <row r="1628" spans="1:8" s="183" customFormat="1" ht="13.5" customHeight="1">
      <c r="A1628" s="217"/>
      <c r="B1628" s="218"/>
      <c r="C1628" s="218"/>
      <c r="D1628" s="218" t="s">
        <v>1987</v>
      </c>
      <c r="E1628" s="218"/>
      <c r="F1628" s="219">
        <v>4.4737</v>
      </c>
      <c r="G1628" s="220"/>
      <c r="H1628" s="221"/>
    </row>
    <row r="1629" spans="1:8" s="183" customFormat="1" ht="13.5" customHeight="1">
      <c r="A1629" s="217"/>
      <c r="B1629" s="218"/>
      <c r="C1629" s="218"/>
      <c r="D1629" s="218" t="s">
        <v>1988</v>
      </c>
      <c r="E1629" s="218"/>
      <c r="F1629" s="219">
        <v>3.8038</v>
      </c>
      <c r="G1629" s="220"/>
      <c r="H1629" s="221"/>
    </row>
    <row r="1630" spans="1:8" s="183" customFormat="1" ht="13.5" customHeight="1">
      <c r="A1630" s="217"/>
      <c r="B1630" s="218"/>
      <c r="C1630" s="218"/>
      <c r="D1630" s="218" t="s">
        <v>1989</v>
      </c>
      <c r="E1630" s="218"/>
      <c r="F1630" s="219">
        <v>4.3274</v>
      </c>
      <c r="G1630" s="220"/>
      <c r="H1630" s="221"/>
    </row>
    <row r="1631" spans="1:8" s="183" customFormat="1" ht="13.5" customHeight="1">
      <c r="A1631" s="217"/>
      <c r="B1631" s="218"/>
      <c r="C1631" s="218"/>
      <c r="D1631" s="218" t="s">
        <v>1990</v>
      </c>
      <c r="E1631" s="218"/>
      <c r="F1631" s="219">
        <v>7.475</v>
      </c>
      <c r="G1631" s="220"/>
      <c r="H1631" s="221"/>
    </row>
    <row r="1632" spans="1:8" s="183" customFormat="1" ht="13.5" customHeight="1">
      <c r="A1632" s="217"/>
      <c r="B1632" s="218"/>
      <c r="C1632" s="218"/>
      <c r="D1632" s="218" t="s">
        <v>2482</v>
      </c>
      <c r="E1632" s="218"/>
      <c r="F1632" s="219">
        <v>37.38</v>
      </c>
      <c r="G1632" s="220"/>
      <c r="H1632" s="221"/>
    </row>
    <row r="1633" spans="1:8" s="183" customFormat="1" ht="13.5" customHeight="1">
      <c r="A1633" s="217"/>
      <c r="B1633" s="218"/>
      <c r="C1633" s="218"/>
      <c r="D1633" s="218" t="s">
        <v>1992</v>
      </c>
      <c r="E1633" s="218"/>
      <c r="F1633" s="219">
        <v>2.97</v>
      </c>
      <c r="G1633" s="220"/>
      <c r="H1633" s="221"/>
    </row>
    <row r="1634" spans="1:8" s="183" customFormat="1" ht="13.5" customHeight="1">
      <c r="A1634" s="217"/>
      <c r="B1634" s="218"/>
      <c r="C1634" s="218"/>
      <c r="D1634" s="218" t="s">
        <v>2483</v>
      </c>
      <c r="E1634" s="218"/>
      <c r="F1634" s="219">
        <v>61.168</v>
      </c>
      <c r="G1634" s="220"/>
      <c r="H1634" s="221"/>
    </row>
    <row r="1635" spans="1:8" s="183" customFormat="1" ht="13.5" customHeight="1">
      <c r="A1635" s="217"/>
      <c r="B1635" s="218"/>
      <c r="C1635" s="218"/>
      <c r="D1635" s="218" t="s">
        <v>1994</v>
      </c>
      <c r="E1635" s="218"/>
      <c r="F1635" s="219">
        <v>5.94</v>
      </c>
      <c r="G1635" s="220"/>
      <c r="H1635" s="221"/>
    </row>
    <row r="1636" spans="1:8" s="183" customFormat="1" ht="13.5" customHeight="1">
      <c r="A1636" s="217"/>
      <c r="B1636" s="218"/>
      <c r="C1636" s="218"/>
      <c r="D1636" s="218" t="s">
        <v>1995</v>
      </c>
      <c r="E1636" s="218"/>
      <c r="F1636" s="219">
        <v>4.081</v>
      </c>
      <c r="G1636" s="220"/>
      <c r="H1636" s="221"/>
    </row>
    <row r="1637" spans="1:8" s="183" customFormat="1" ht="13.5" customHeight="1">
      <c r="A1637" s="217"/>
      <c r="B1637" s="218"/>
      <c r="C1637" s="218"/>
      <c r="D1637" s="218" t="s">
        <v>1996</v>
      </c>
      <c r="E1637" s="218"/>
      <c r="F1637" s="219">
        <v>1.65154</v>
      </c>
      <c r="G1637" s="220"/>
      <c r="H1637" s="221"/>
    </row>
    <row r="1638" spans="1:8" s="183" customFormat="1" ht="13.5" customHeight="1">
      <c r="A1638" s="217"/>
      <c r="B1638" s="218"/>
      <c r="C1638" s="218"/>
      <c r="D1638" s="218" t="s">
        <v>2484</v>
      </c>
      <c r="E1638" s="218"/>
      <c r="F1638" s="219">
        <v>32.774</v>
      </c>
      <c r="G1638" s="220"/>
      <c r="H1638" s="221"/>
    </row>
    <row r="1639" spans="1:8" s="183" customFormat="1" ht="13.5" customHeight="1">
      <c r="A1639" s="217"/>
      <c r="B1639" s="218"/>
      <c r="C1639" s="218"/>
      <c r="D1639" s="218" t="s">
        <v>1992</v>
      </c>
      <c r="E1639" s="218"/>
      <c r="F1639" s="219">
        <v>2.97</v>
      </c>
      <c r="G1639" s="220"/>
      <c r="H1639" s="221"/>
    </row>
    <row r="1640" spans="1:8" s="183" customFormat="1" ht="13.5" customHeight="1">
      <c r="A1640" s="217"/>
      <c r="B1640" s="218"/>
      <c r="C1640" s="218"/>
      <c r="D1640" s="218" t="s">
        <v>2485</v>
      </c>
      <c r="E1640" s="218"/>
      <c r="F1640" s="219">
        <v>30.996</v>
      </c>
      <c r="G1640" s="220"/>
      <c r="H1640" s="221"/>
    </row>
    <row r="1641" spans="1:8" s="183" customFormat="1" ht="13.5" customHeight="1">
      <c r="A1641" s="217"/>
      <c r="B1641" s="218"/>
      <c r="C1641" s="218"/>
      <c r="D1641" s="218" t="s">
        <v>1659</v>
      </c>
      <c r="E1641" s="218"/>
      <c r="F1641" s="219">
        <v>3.4354</v>
      </c>
      <c r="G1641" s="220"/>
      <c r="H1641" s="221"/>
    </row>
    <row r="1642" spans="1:8" s="183" customFormat="1" ht="24" customHeight="1">
      <c r="A1642" s="217"/>
      <c r="B1642" s="218"/>
      <c r="C1642" s="218"/>
      <c r="D1642" s="218" t="s">
        <v>2486</v>
      </c>
      <c r="E1642" s="218"/>
      <c r="F1642" s="219">
        <v>92.4373</v>
      </c>
      <c r="G1642" s="220"/>
      <c r="H1642" s="221"/>
    </row>
    <row r="1643" spans="1:8" s="183" customFormat="1" ht="13.5" customHeight="1">
      <c r="A1643" s="217"/>
      <c r="B1643" s="218"/>
      <c r="C1643" s="218"/>
      <c r="D1643" s="218" t="s">
        <v>2487</v>
      </c>
      <c r="E1643" s="218"/>
      <c r="F1643" s="219">
        <v>36.783</v>
      </c>
      <c r="G1643" s="220"/>
      <c r="H1643" s="221"/>
    </row>
    <row r="1644" spans="1:8" s="183" customFormat="1" ht="13.5" customHeight="1">
      <c r="A1644" s="217"/>
      <c r="B1644" s="218"/>
      <c r="C1644" s="218"/>
      <c r="D1644" s="218" t="s">
        <v>1662</v>
      </c>
      <c r="E1644" s="218"/>
      <c r="F1644" s="219">
        <v>4.32</v>
      </c>
      <c r="G1644" s="220"/>
      <c r="H1644" s="221"/>
    </row>
    <row r="1645" spans="1:8" s="183" customFormat="1" ht="13.5" customHeight="1">
      <c r="A1645" s="217"/>
      <c r="B1645" s="218"/>
      <c r="C1645" s="218"/>
      <c r="D1645" s="218" t="s">
        <v>1663</v>
      </c>
      <c r="E1645" s="218"/>
      <c r="F1645" s="219">
        <v>3.52</v>
      </c>
      <c r="G1645" s="220"/>
      <c r="H1645" s="221"/>
    </row>
    <row r="1646" spans="1:8" s="183" customFormat="1" ht="13.5" customHeight="1">
      <c r="A1646" s="217"/>
      <c r="B1646" s="218"/>
      <c r="C1646" s="218"/>
      <c r="D1646" s="218" t="s">
        <v>1664</v>
      </c>
      <c r="E1646" s="218"/>
      <c r="F1646" s="219">
        <v>5.2</v>
      </c>
      <c r="G1646" s="220"/>
      <c r="H1646" s="221"/>
    </row>
    <row r="1647" spans="1:8" s="183" customFormat="1" ht="13.5" customHeight="1">
      <c r="A1647" s="217"/>
      <c r="B1647" s="218"/>
      <c r="C1647" s="218"/>
      <c r="D1647" s="218" t="s">
        <v>1665</v>
      </c>
      <c r="E1647" s="218"/>
      <c r="F1647" s="219">
        <v>1.048</v>
      </c>
      <c r="G1647" s="220"/>
      <c r="H1647" s="221"/>
    </row>
    <row r="1648" spans="1:8" s="183" customFormat="1" ht="13.5" customHeight="1">
      <c r="A1648" s="217"/>
      <c r="B1648" s="218"/>
      <c r="C1648" s="218"/>
      <c r="D1648" s="218" t="s">
        <v>1666</v>
      </c>
      <c r="E1648" s="218"/>
      <c r="F1648" s="219">
        <v>1.79938</v>
      </c>
      <c r="G1648" s="220"/>
      <c r="H1648" s="221"/>
    </row>
    <row r="1649" spans="1:8" s="183" customFormat="1" ht="13.5" customHeight="1">
      <c r="A1649" s="217"/>
      <c r="B1649" s="218"/>
      <c r="C1649" s="218"/>
      <c r="D1649" s="218" t="s">
        <v>1667</v>
      </c>
      <c r="E1649" s="218"/>
      <c r="F1649" s="219">
        <v>3.99456</v>
      </c>
      <c r="G1649" s="220"/>
      <c r="H1649" s="221"/>
    </row>
    <row r="1650" spans="1:8" s="183" customFormat="1" ht="13.5" customHeight="1">
      <c r="A1650" s="217"/>
      <c r="B1650" s="218"/>
      <c r="C1650" s="218"/>
      <c r="D1650" s="218" t="s">
        <v>1668</v>
      </c>
      <c r="E1650" s="218"/>
      <c r="F1650" s="219">
        <v>3.66102</v>
      </c>
      <c r="G1650" s="220"/>
      <c r="H1650" s="221"/>
    </row>
    <row r="1651" spans="1:8" s="183" customFormat="1" ht="13.5" customHeight="1">
      <c r="A1651" s="217"/>
      <c r="B1651" s="218"/>
      <c r="C1651" s="218"/>
      <c r="D1651" s="218" t="s">
        <v>2488</v>
      </c>
      <c r="E1651" s="218"/>
      <c r="F1651" s="219">
        <v>19.45</v>
      </c>
      <c r="G1651" s="220"/>
      <c r="H1651" s="221"/>
    </row>
    <row r="1652" spans="1:8" s="183" customFormat="1" ht="13.5" customHeight="1">
      <c r="A1652" s="217"/>
      <c r="B1652" s="218"/>
      <c r="C1652" s="218"/>
      <c r="D1652" s="218" t="s">
        <v>1670</v>
      </c>
      <c r="E1652" s="218"/>
      <c r="F1652" s="219">
        <v>3.05</v>
      </c>
      <c r="G1652" s="220"/>
      <c r="H1652" s="221"/>
    </row>
    <row r="1653" spans="1:8" s="183" customFormat="1" ht="13.5" customHeight="1">
      <c r="A1653" s="217"/>
      <c r="B1653" s="218"/>
      <c r="C1653" s="218"/>
      <c r="D1653" s="218" t="s">
        <v>1671</v>
      </c>
      <c r="E1653" s="218"/>
      <c r="F1653" s="219">
        <v>2.575</v>
      </c>
      <c r="G1653" s="220"/>
      <c r="H1653" s="221"/>
    </row>
    <row r="1654" spans="1:8" s="183" customFormat="1" ht="13.5" customHeight="1">
      <c r="A1654" s="217"/>
      <c r="B1654" s="218"/>
      <c r="C1654" s="218"/>
      <c r="D1654" s="218" t="s">
        <v>2489</v>
      </c>
      <c r="E1654" s="218"/>
      <c r="F1654" s="219">
        <v>14.9</v>
      </c>
      <c r="G1654" s="220"/>
      <c r="H1654" s="221"/>
    </row>
    <row r="1655" spans="1:8" s="183" customFormat="1" ht="13.5" customHeight="1">
      <c r="A1655" s="217"/>
      <c r="B1655" s="218"/>
      <c r="C1655" s="218"/>
      <c r="D1655" s="218" t="s">
        <v>2490</v>
      </c>
      <c r="E1655" s="218"/>
      <c r="F1655" s="219">
        <v>1.712</v>
      </c>
      <c r="G1655" s="220"/>
      <c r="H1655" s="221"/>
    </row>
    <row r="1656" spans="1:8" s="183" customFormat="1" ht="13.5" customHeight="1">
      <c r="A1656" s="217"/>
      <c r="B1656" s="218"/>
      <c r="C1656" s="218"/>
      <c r="D1656" s="218" t="s">
        <v>2491</v>
      </c>
      <c r="E1656" s="218"/>
      <c r="F1656" s="219">
        <v>0.55</v>
      </c>
      <c r="G1656" s="220"/>
      <c r="H1656" s="221"/>
    </row>
    <row r="1657" spans="1:8" s="183" customFormat="1" ht="13.5" customHeight="1">
      <c r="A1657" s="217"/>
      <c r="B1657" s="218"/>
      <c r="C1657" s="218"/>
      <c r="D1657" s="218" t="s">
        <v>2492</v>
      </c>
      <c r="E1657" s="218"/>
      <c r="F1657" s="219">
        <v>1.68</v>
      </c>
      <c r="G1657" s="220"/>
      <c r="H1657" s="221"/>
    </row>
    <row r="1658" spans="1:8" s="183" customFormat="1" ht="13.5" customHeight="1">
      <c r="A1658" s="217"/>
      <c r="B1658" s="218"/>
      <c r="C1658" s="218"/>
      <c r="D1658" s="218" t="s">
        <v>2493</v>
      </c>
      <c r="E1658" s="218"/>
      <c r="F1658" s="219">
        <v>11.4516</v>
      </c>
      <c r="G1658" s="220"/>
      <c r="H1658" s="221"/>
    </row>
    <row r="1659" spans="1:8" s="183" customFormat="1" ht="13.5" customHeight="1">
      <c r="A1659" s="217"/>
      <c r="B1659" s="218"/>
      <c r="C1659" s="218"/>
      <c r="D1659" s="218" t="s">
        <v>2494</v>
      </c>
      <c r="E1659" s="218"/>
      <c r="F1659" s="219">
        <v>0.48</v>
      </c>
      <c r="G1659" s="220"/>
      <c r="H1659" s="221"/>
    </row>
    <row r="1660" spans="1:8" s="183" customFormat="1" ht="13.5" customHeight="1">
      <c r="A1660" s="217"/>
      <c r="B1660" s="218"/>
      <c r="C1660" s="218"/>
      <c r="D1660" s="218" t="s">
        <v>2495</v>
      </c>
      <c r="E1660" s="218"/>
      <c r="F1660" s="219">
        <v>0.378</v>
      </c>
      <c r="G1660" s="220"/>
      <c r="H1660" s="221"/>
    </row>
    <row r="1661" spans="1:8" s="183" customFormat="1" ht="13.5" customHeight="1">
      <c r="A1661" s="217"/>
      <c r="B1661" s="218"/>
      <c r="C1661" s="218"/>
      <c r="D1661" s="218" t="s">
        <v>2496</v>
      </c>
      <c r="E1661" s="218"/>
      <c r="F1661" s="219">
        <v>2.932</v>
      </c>
      <c r="G1661" s="220"/>
      <c r="H1661" s="221"/>
    </row>
    <row r="1662" spans="1:8" s="183" customFormat="1" ht="13.5" customHeight="1">
      <c r="A1662" s="217"/>
      <c r="B1662" s="218"/>
      <c r="C1662" s="218"/>
      <c r="D1662" s="218" t="s">
        <v>2497</v>
      </c>
      <c r="E1662" s="218"/>
      <c r="F1662" s="219">
        <v>0.29</v>
      </c>
      <c r="G1662" s="220"/>
      <c r="H1662" s="221"/>
    </row>
    <row r="1663" spans="1:8" s="183" customFormat="1" ht="13.5" customHeight="1">
      <c r="A1663" s="217"/>
      <c r="B1663" s="218"/>
      <c r="C1663" s="218"/>
      <c r="D1663" s="218" t="s">
        <v>2498</v>
      </c>
      <c r="E1663" s="218"/>
      <c r="F1663" s="219">
        <v>10</v>
      </c>
      <c r="G1663" s="220"/>
      <c r="H1663" s="221"/>
    </row>
    <row r="1664" spans="1:8" s="183" customFormat="1" ht="13.5" customHeight="1">
      <c r="A1664" s="217"/>
      <c r="B1664" s="218"/>
      <c r="C1664" s="218"/>
      <c r="D1664" s="218" t="s">
        <v>2499</v>
      </c>
      <c r="E1664" s="218"/>
      <c r="F1664" s="219">
        <v>15.6</v>
      </c>
      <c r="G1664" s="220"/>
      <c r="H1664" s="221"/>
    </row>
    <row r="1665" spans="1:8" s="183" customFormat="1" ht="13.5" customHeight="1">
      <c r="A1665" s="217"/>
      <c r="B1665" s="218"/>
      <c r="C1665" s="218"/>
      <c r="D1665" s="218" t="s">
        <v>2500</v>
      </c>
      <c r="E1665" s="218"/>
      <c r="F1665" s="219">
        <v>4.368</v>
      </c>
      <c r="G1665" s="220"/>
      <c r="H1665" s="221"/>
    </row>
    <row r="1666" spans="1:8" s="183" customFormat="1" ht="13.5" customHeight="1">
      <c r="A1666" s="217"/>
      <c r="B1666" s="218"/>
      <c r="C1666" s="218"/>
      <c r="D1666" s="218" t="s">
        <v>2501</v>
      </c>
      <c r="E1666" s="218"/>
      <c r="F1666" s="219">
        <v>3.68</v>
      </c>
      <c r="G1666" s="220"/>
      <c r="H1666" s="221"/>
    </row>
    <row r="1667" spans="1:8" s="183" customFormat="1" ht="13.5" customHeight="1">
      <c r="A1667" s="217"/>
      <c r="B1667" s="218"/>
      <c r="C1667" s="218"/>
      <c r="D1667" s="218" t="s">
        <v>2502</v>
      </c>
      <c r="E1667" s="218"/>
      <c r="F1667" s="219">
        <v>3.68</v>
      </c>
      <c r="G1667" s="220"/>
      <c r="H1667" s="221"/>
    </row>
    <row r="1668" spans="1:8" s="183" customFormat="1" ht="13.5" customHeight="1">
      <c r="A1668" s="217"/>
      <c r="B1668" s="218"/>
      <c r="C1668" s="218"/>
      <c r="D1668" s="218" t="s">
        <v>2503</v>
      </c>
      <c r="E1668" s="218"/>
      <c r="F1668" s="219">
        <v>7.073</v>
      </c>
      <c r="G1668" s="220"/>
      <c r="H1668" s="221"/>
    </row>
    <row r="1669" spans="1:8" s="183" customFormat="1" ht="13.5" customHeight="1">
      <c r="A1669" s="217"/>
      <c r="B1669" s="218"/>
      <c r="C1669" s="218"/>
      <c r="D1669" s="218" t="s">
        <v>2504</v>
      </c>
      <c r="E1669" s="218"/>
      <c r="F1669" s="219">
        <v>0.75</v>
      </c>
      <c r="G1669" s="220"/>
      <c r="H1669" s="221"/>
    </row>
    <row r="1670" spans="1:8" s="183" customFormat="1" ht="13.5" customHeight="1">
      <c r="A1670" s="217"/>
      <c r="B1670" s="218"/>
      <c r="C1670" s="218"/>
      <c r="D1670" s="218" t="s">
        <v>2505</v>
      </c>
      <c r="E1670" s="218"/>
      <c r="F1670" s="219">
        <v>2.485</v>
      </c>
      <c r="G1670" s="220"/>
      <c r="H1670" s="221"/>
    </row>
    <row r="1671" spans="1:8" s="183" customFormat="1" ht="13.5" customHeight="1">
      <c r="A1671" s="217"/>
      <c r="B1671" s="218"/>
      <c r="C1671" s="218"/>
      <c r="D1671" s="218" t="s">
        <v>2506</v>
      </c>
      <c r="E1671" s="218"/>
      <c r="F1671" s="219">
        <v>3</v>
      </c>
      <c r="G1671" s="220"/>
      <c r="H1671" s="221"/>
    </row>
    <row r="1672" spans="1:8" s="183" customFormat="1" ht="13.5" customHeight="1">
      <c r="A1672" s="217"/>
      <c r="B1672" s="218"/>
      <c r="C1672" s="218"/>
      <c r="D1672" s="218" t="s">
        <v>2507</v>
      </c>
      <c r="E1672" s="218"/>
      <c r="F1672" s="219">
        <v>29.51</v>
      </c>
      <c r="G1672" s="220"/>
      <c r="H1672" s="221"/>
    </row>
    <row r="1673" spans="1:8" s="183" customFormat="1" ht="13.5" customHeight="1">
      <c r="A1673" s="217"/>
      <c r="B1673" s="218"/>
      <c r="C1673" s="218"/>
      <c r="D1673" s="218" t="s">
        <v>1691</v>
      </c>
      <c r="E1673" s="218"/>
      <c r="F1673" s="219">
        <v>1.638</v>
      </c>
      <c r="G1673" s="220"/>
      <c r="H1673" s="221"/>
    </row>
    <row r="1674" spans="1:8" s="183" customFormat="1" ht="24" customHeight="1">
      <c r="A1674" s="217"/>
      <c r="B1674" s="218"/>
      <c r="C1674" s="218"/>
      <c r="D1674" s="218" t="s">
        <v>2508</v>
      </c>
      <c r="E1674" s="218"/>
      <c r="F1674" s="219">
        <v>38.051</v>
      </c>
      <c r="G1674" s="220"/>
      <c r="H1674" s="221"/>
    </row>
    <row r="1675" spans="1:8" s="183" customFormat="1" ht="13.5" customHeight="1">
      <c r="A1675" s="217"/>
      <c r="B1675" s="218"/>
      <c r="C1675" s="218"/>
      <c r="D1675" s="218" t="s">
        <v>1693</v>
      </c>
      <c r="E1675" s="218"/>
      <c r="F1675" s="219">
        <v>3.83747</v>
      </c>
      <c r="G1675" s="220"/>
      <c r="H1675" s="221"/>
    </row>
    <row r="1676" spans="1:8" s="183" customFormat="1" ht="13.5" customHeight="1">
      <c r="A1676" s="217"/>
      <c r="B1676" s="218"/>
      <c r="C1676" s="218"/>
      <c r="D1676" s="218" t="s">
        <v>1694</v>
      </c>
      <c r="E1676" s="218"/>
      <c r="F1676" s="219">
        <v>3.4488</v>
      </c>
      <c r="G1676" s="220"/>
      <c r="H1676" s="221"/>
    </row>
    <row r="1677" spans="1:8" s="183" customFormat="1" ht="13.5" customHeight="1">
      <c r="A1677" s="217"/>
      <c r="B1677" s="218"/>
      <c r="C1677" s="218"/>
      <c r="D1677" s="218" t="s">
        <v>1695</v>
      </c>
      <c r="E1677" s="218"/>
      <c r="F1677" s="219">
        <v>26.248</v>
      </c>
      <c r="G1677" s="220"/>
      <c r="H1677" s="221"/>
    </row>
    <row r="1678" spans="1:8" s="183" customFormat="1" ht="13.5" customHeight="1">
      <c r="A1678" s="217"/>
      <c r="B1678" s="218"/>
      <c r="C1678" s="218"/>
      <c r="D1678" s="218" t="s">
        <v>2509</v>
      </c>
      <c r="E1678" s="218"/>
      <c r="F1678" s="219">
        <v>28.2528</v>
      </c>
      <c r="G1678" s="220"/>
      <c r="H1678" s="221"/>
    </row>
    <row r="1679" spans="1:8" s="183" customFormat="1" ht="13.5" customHeight="1">
      <c r="A1679" s="217"/>
      <c r="B1679" s="218"/>
      <c r="C1679" s="218"/>
      <c r="D1679" s="218" t="s">
        <v>1697</v>
      </c>
      <c r="E1679" s="218"/>
      <c r="F1679" s="219">
        <v>3.415</v>
      </c>
      <c r="G1679" s="220"/>
      <c r="H1679" s="221"/>
    </row>
    <row r="1680" spans="1:8" s="183" customFormat="1" ht="13.5" customHeight="1">
      <c r="A1680" s="217"/>
      <c r="B1680" s="218"/>
      <c r="C1680" s="218"/>
      <c r="D1680" s="218" t="s">
        <v>1698</v>
      </c>
      <c r="E1680" s="218"/>
      <c r="F1680" s="219">
        <v>0.984</v>
      </c>
      <c r="G1680" s="220"/>
      <c r="H1680" s="221"/>
    </row>
    <row r="1681" spans="1:8" s="183" customFormat="1" ht="13.5" customHeight="1">
      <c r="A1681" s="217"/>
      <c r="B1681" s="218"/>
      <c r="C1681" s="218"/>
      <c r="D1681" s="218" t="s">
        <v>2510</v>
      </c>
      <c r="E1681" s="218"/>
      <c r="F1681" s="219">
        <v>44.2104</v>
      </c>
      <c r="G1681" s="220"/>
      <c r="H1681" s="221"/>
    </row>
    <row r="1682" spans="1:8" s="183" customFormat="1" ht="13.5" customHeight="1">
      <c r="A1682" s="217"/>
      <c r="B1682" s="218"/>
      <c r="C1682" s="218"/>
      <c r="D1682" s="218" t="s">
        <v>2511</v>
      </c>
      <c r="E1682" s="218"/>
      <c r="F1682" s="219">
        <v>65.5962</v>
      </c>
      <c r="G1682" s="220"/>
      <c r="H1682" s="221"/>
    </row>
    <row r="1683" spans="1:8" s="183" customFormat="1" ht="13.5" customHeight="1">
      <c r="A1683" s="217"/>
      <c r="B1683" s="218"/>
      <c r="C1683" s="218"/>
      <c r="D1683" s="218" t="s">
        <v>1701</v>
      </c>
      <c r="E1683" s="218"/>
      <c r="F1683" s="219">
        <v>1.111</v>
      </c>
      <c r="G1683" s="220"/>
      <c r="H1683" s="221"/>
    </row>
    <row r="1684" spans="1:8" s="183" customFormat="1" ht="13.5" customHeight="1">
      <c r="A1684" s="217"/>
      <c r="B1684" s="218"/>
      <c r="C1684" s="218"/>
      <c r="D1684" s="218" t="s">
        <v>2512</v>
      </c>
      <c r="E1684" s="218"/>
      <c r="F1684" s="219">
        <v>45.9246</v>
      </c>
      <c r="G1684" s="220"/>
      <c r="H1684" s="221"/>
    </row>
    <row r="1685" spans="1:8" s="183" customFormat="1" ht="13.5" customHeight="1">
      <c r="A1685" s="217"/>
      <c r="B1685" s="218"/>
      <c r="C1685" s="218"/>
      <c r="D1685" s="218" t="s">
        <v>1703</v>
      </c>
      <c r="E1685" s="218"/>
      <c r="F1685" s="219">
        <v>0.9825</v>
      </c>
      <c r="G1685" s="220"/>
      <c r="H1685" s="221"/>
    </row>
    <row r="1686" spans="1:8" s="183" customFormat="1" ht="13.5" customHeight="1">
      <c r="A1686" s="217"/>
      <c r="B1686" s="218"/>
      <c r="C1686" s="218"/>
      <c r="D1686" s="218" t="s">
        <v>2513</v>
      </c>
      <c r="E1686" s="218"/>
      <c r="F1686" s="219">
        <v>2</v>
      </c>
      <c r="G1686" s="220"/>
      <c r="H1686" s="221"/>
    </row>
    <row r="1687" spans="1:8" s="183" customFormat="1" ht="13.5" customHeight="1">
      <c r="A1687" s="217"/>
      <c r="B1687" s="218"/>
      <c r="C1687" s="218"/>
      <c r="D1687" s="218" t="s">
        <v>2514</v>
      </c>
      <c r="E1687" s="218"/>
      <c r="F1687" s="219">
        <v>0.688</v>
      </c>
      <c r="G1687" s="220"/>
      <c r="H1687" s="221"/>
    </row>
    <row r="1688" spans="1:8" s="183" customFormat="1" ht="13.5" customHeight="1">
      <c r="A1688" s="217"/>
      <c r="B1688" s="218"/>
      <c r="C1688" s="218"/>
      <c r="D1688" s="218" t="s">
        <v>2515</v>
      </c>
      <c r="E1688" s="218"/>
      <c r="F1688" s="219">
        <v>1.8</v>
      </c>
      <c r="G1688" s="220"/>
      <c r="H1688" s="221"/>
    </row>
    <row r="1689" spans="1:8" s="183" customFormat="1" ht="13.5" customHeight="1">
      <c r="A1689" s="217"/>
      <c r="B1689" s="218"/>
      <c r="C1689" s="218"/>
      <c r="D1689" s="218" t="s">
        <v>2516</v>
      </c>
      <c r="E1689" s="218"/>
      <c r="F1689" s="219">
        <v>0.6536</v>
      </c>
      <c r="G1689" s="220"/>
      <c r="H1689" s="221"/>
    </row>
    <row r="1690" spans="1:8" s="183" customFormat="1" ht="13.5" customHeight="1">
      <c r="A1690" s="217"/>
      <c r="B1690" s="218"/>
      <c r="C1690" s="218"/>
      <c r="D1690" s="218" t="s">
        <v>2517</v>
      </c>
      <c r="E1690" s="218"/>
      <c r="F1690" s="219">
        <v>27.9045</v>
      </c>
      <c r="G1690" s="220"/>
      <c r="H1690" s="221"/>
    </row>
    <row r="1691" spans="1:8" s="183" customFormat="1" ht="13.5" customHeight="1">
      <c r="A1691" s="217"/>
      <c r="B1691" s="218"/>
      <c r="C1691" s="218"/>
      <c r="D1691" s="218" t="s">
        <v>1709</v>
      </c>
      <c r="E1691" s="218"/>
      <c r="F1691" s="219">
        <v>3.1768</v>
      </c>
      <c r="G1691" s="220"/>
      <c r="H1691" s="221"/>
    </row>
    <row r="1692" spans="1:8" s="183" customFormat="1" ht="13.5" customHeight="1">
      <c r="A1692" s="217"/>
      <c r="B1692" s="218"/>
      <c r="C1692" s="218"/>
      <c r="D1692" s="218" t="s">
        <v>1710</v>
      </c>
      <c r="E1692" s="218"/>
      <c r="F1692" s="219">
        <v>56.16</v>
      </c>
      <c r="G1692" s="220"/>
      <c r="H1692" s="221"/>
    </row>
    <row r="1693" spans="1:8" s="183" customFormat="1" ht="13.5" customHeight="1">
      <c r="A1693" s="217"/>
      <c r="B1693" s="218"/>
      <c r="C1693" s="218"/>
      <c r="D1693" s="218" t="s">
        <v>2518</v>
      </c>
      <c r="E1693" s="218"/>
      <c r="F1693" s="219">
        <v>20.67</v>
      </c>
      <c r="G1693" s="220"/>
      <c r="H1693" s="221"/>
    </row>
    <row r="1694" spans="1:8" s="183" customFormat="1" ht="13.5" customHeight="1">
      <c r="A1694" s="217"/>
      <c r="B1694" s="218"/>
      <c r="C1694" s="218"/>
      <c r="D1694" s="218" t="s">
        <v>2519</v>
      </c>
      <c r="E1694" s="218"/>
      <c r="F1694" s="219">
        <v>19.6321</v>
      </c>
      <c r="G1694" s="220"/>
      <c r="H1694" s="221"/>
    </row>
    <row r="1695" spans="1:8" s="183" customFormat="1" ht="13.5" customHeight="1">
      <c r="A1695" s="217"/>
      <c r="B1695" s="218"/>
      <c r="C1695" s="218"/>
      <c r="D1695" s="218" t="s">
        <v>2520</v>
      </c>
      <c r="E1695" s="218"/>
      <c r="F1695" s="219">
        <v>0.4588</v>
      </c>
      <c r="G1695" s="220"/>
      <c r="H1695" s="221"/>
    </row>
    <row r="1696" spans="1:8" s="183" customFormat="1" ht="13.5" customHeight="1">
      <c r="A1696" s="217"/>
      <c r="B1696" s="218"/>
      <c r="C1696" s="218"/>
      <c r="D1696" s="218" t="s">
        <v>2521</v>
      </c>
      <c r="E1696" s="218"/>
      <c r="F1696" s="219">
        <v>0.4662</v>
      </c>
      <c r="G1696" s="220"/>
      <c r="H1696" s="221"/>
    </row>
    <row r="1697" spans="1:8" s="183" customFormat="1" ht="13.5" customHeight="1">
      <c r="A1697" s="217"/>
      <c r="B1697" s="218"/>
      <c r="C1697" s="218"/>
      <c r="D1697" s="218" t="s">
        <v>2522</v>
      </c>
      <c r="E1697" s="218"/>
      <c r="F1697" s="219">
        <v>0.31755</v>
      </c>
      <c r="G1697" s="220"/>
      <c r="H1697" s="221"/>
    </row>
    <row r="1698" spans="1:8" s="183" customFormat="1" ht="13.5" customHeight="1">
      <c r="A1698" s="217"/>
      <c r="B1698" s="218"/>
      <c r="C1698" s="218"/>
      <c r="D1698" s="218" t="s">
        <v>2523</v>
      </c>
      <c r="E1698" s="218"/>
      <c r="F1698" s="219">
        <v>43.5</v>
      </c>
      <c r="G1698" s="220"/>
      <c r="H1698" s="221"/>
    </row>
    <row r="1699" spans="1:8" s="183" customFormat="1" ht="13.5" customHeight="1">
      <c r="A1699" s="217"/>
      <c r="B1699" s="218"/>
      <c r="C1699" s="218"/>
      <c r="D1699" s="218" t="s">
        <v>2524</v>
      </c>
      <c r="E1699" s="218"/>
      <c r="F1699" s="219">
        <v>5.922</v>
      </c>
      <c r="G1699" s="220"/>
      <c r="H1699" s="221"/>
    </row>
    <row r="1700" spans="1:8" s="183" customFormat="1" ht="13.5" customHeight="1">
      <c r="A1700" s="217"/>
      <c r="B1700" s="218"/>
      <c r="C1700" s="218"/>
      <c r="D1700" s="218" t="s">
        <v>2525</v>
      </c>
      <c r="E1700" s="218"/>
      <c r="F1700" s="219">
        <v>0.496</v>
      </c>
      <c r="G1700" s="220"/>
      <c r="H1700" s="221"/>
    </row>
    <row r="1701" spans="1:8" s="183" customFormat="1" ht="13.5" customHeight="1">
      <c r="A1701" s="217"/>
      <c r="B1701" s="218"/>
      <c r="C1701" s="218"/>
      <c r="D1701" s="218" t="s">
        <v>2526</v>
      </c>
      <c r="E1701" s="218"/>
      <c r="F1701" s="219">
        <v>32.76</v>
      </c>
      <c r="G1701" s="220"/>
      <c r="H1701" s="221"/>
    </row>
    <row r="1702" spans="1:8" s="183" customFormat="1" ht="13.5" customHeight="1">
      <c r="A1702" s="217"/>
      <c r="B1702" s="218"/>
      <c r="C1702" s="218"/>
      <c r="D1702" s="218" t="s">
        <v>1720</v>
      </c>
      <c r="E1702" s="218"/>
      <c r="F1702" s="219">
        <v>2.592</v>
      </c>
      <c r="G1702" s="220"/>
      <c r="H1702" s="221"/>
    </row>
    <row r="1703" spans="1:8" s="183" customFormat="1" ht="13.5" customHeight="1">
      <c r="A1703" s="217"/>
      <c r="B1703" s="218"/>
      <c r="C1703" s="218"/>
      <c r="D1703" s="218" t="s">
        <v>2527</v>
      </c>
      <c r="E1703" s="218"/>
      <c r="F1703" s="219">
        <v>15.9705</v>
      </c>
      <c r="G1703" s="220"/>
      <c r="H1703" s="221"/>
    </row>
    <row r="1704" spans="1:8" s="183" customFormat="1" ht="13.5" customHeight="1">
      <c r="A1704" s="217"/>
      <c r="B1704" s="218"/>
      <c r="C1704" s="218"/>
      <c r="D1704" s="218" t="s">
        <v>2528</v>
      </c>
      <c r="E1704" s="218"/>
      <c r="F1704" s="219">
        <v>12.012</v>
      </c>
      <c r="G1704" s="220"/>
      <c r="H1704" s="221"/>
    </row>
    <row r="1705" spans="1:8" s="183" customFormat="1" ht="13.5" customHeight="1">
      <c r="A1705" s="217"/>
      <c r="B1705" s="218"/>
      <c r="C1705" s="218"/>
      <c r="D1705" s="218" t="s">
        <v>2529</v>
      </c>
      <c r="E1705" s="218"/>
      <c r="F1705" s="219">
        <v>0.45</v>
      </c>
      <c r="G1705" s="220"/>
      <c r="H1705" s="221"/>
    </row>
    <row r="1706" spans="1:8" s="183" customFormat="1" ht="13.5" customHeight="1">
      <c r="A1706" s="217"/>
      <c r="B1706" s="218"/>
      <c r="C1706" s="218"/>
      <c r="D1706" s="218" t="s">
        <v>2530</v>
      </c>
      <c r="E1706" s="218"/>
      <c r="F1706" s="219">
        <v>79.74</v>
      </c>
      <c r="G1706" s="220"/>
      <c r="H1706" s="221"/>
    </row>
    <row r="1707" spans="1:8" s="183" customFormat="1" ht="13.5" customHeight="1">
      <c r="A1707" s="217"/>
      <c r="B1707" s="218"/>
      <c r="C1707" s="218"/>
      <c r="D1707" s="218" t="s">
        <v>1725</v>
      </c>
      <c r="E1707" s="218"/>
      <c r="F1707" s="219">
        <v>18.18</v>
      </c>
      <c r="G1707" s="220"/>
      <c r="H1707" s="221"/>
    </row>
    <row r="1708" spans="1:8" s="183" customFormat="1" ht="13.5" customHeight="1">
      <c r="A1708" s="217"/>
      <c r="B1708" s="218"/>
      <c r="C1708" s="218"/>
      <c r="D1708" s="218" t="s">
        <v>1726</v>
      </c>
      <c r="E1708" s="218"/>
      <c r="F1708" s="219">
        <v>1.776</v>
      </c>
      <c r="G1708" s="220"/>
      <c r="H1708" s="221"/>
    </row>
    <row r="1709" spans="1:8" s="183" customFormat="1" ht="13.5" customHeight="1">
      <c r="A1709" s="217"/>
      <c r="B1709" s="218"/>
      <c r="C1709" s="218"/>
      <c r="D1709" s="218" t="s">
        <v>1727</v>
      </c>
      <c r="E1709" s="218"/>
      <c r="F1709" s="219">
        <v>1.04</v>
      </c>
      <c r="G1709" s="220"/>
      <c r="H1709" s="221"/>
    </row>
    <row r="1710" spans="1:8" s="183" customFormat="1" ht="13.5" customHeight="1">
      <c r="A1710" s="217"/>
      <c r="B1710" s="218"/>
      <c r="C1710" s="218"/>
      <c r="D1710" s="218" t="s">
        <v>1728</v>
      </c>
      <c r="E1710" s="218"/>
      <c r="F1710" s="219">
        <v>1.26</v>
      </c>
      <c r="G1710" s="220"/>
      <c r="H1710" s="221"/>
    </row>
    <row r="1711" spans="1:8" s="183" customFormat="1" ht="13.5" customHeight="1">
      <c r="A1711" s="217"/>
      <c r="B1711" s="218"/>
      <c r="C1711" s="218"/>
      <c r="D1711" s="218" t="s">
        <v>2531</v>
      </c>
      <c r="E1711" s="218"/>
      <c r="F1711" s="219">
        <v>44.7</v>
      </c>
      <c r="G1711" s="220"/>
      <c r="H1711" s="221"/>
    </row>
    <row r="1712" spans="1:8" s="183" customFormat="1" ht="13.5" customHeight="1">
      <c r="A1712" s="217"/>
      <c r="B1712" s="218"/>
      <c r="C1712" s="218"/>
      <c r="D1712" s="218" t="s">
        <v>1730</v>
      </c>
      <c r="E1712" s="218"/>
      <c r="F1712" s="219">
        <v>2.4206</v>
      </c>
      <c r="G1712" s="220"/>
      <c r="H1712" s="221"/>
    </row>
    <row r="1713" spans="1:8" s="183" customFormat="1" ht="13.5" customHeight="1">
      <c r="A1713" s="217"/>
      <c r="B1713" s="218"/>
      <c r="C1713" s="218"/>
      <c r="D1713" s="218" t="s">
        <v>1731</v>
      </c>
      <c r="E1713" s="218"/>
      <c r="F1713" s="219">
        <v>2.121</v>
      </c>
      <c r="G1713" s="220"/>
      <c r="H1713" s="221"/>
    </row>
    <row r="1714" spans="1:8" s="183" customFormat="1" ht="13.5" customHeight="1">
      <c r="A1714" s="217"/>
      <c r="B1714" s="218"/>
      <c r="C1714" s="218"/>
      <c r="D1714" s="218" t="s">
        <v>1723</v>
      </c>
      <c r="E1714" s="218"/>
      <c r="F1714" s="219">
        <v>1.08</v>
      </c>
      <c r="G1714" s="220"/>
      <c r="H1714" s="221"/>
    </row>
    <row r="1715" spans="1:8" s="183" customFormat="1" ht="13.5" customHeight="1">
      <c r="A1715" s="217"/>
      <c r="B1715" s="218"/>
      <c r="C1715" s="218"/>
      <c r="D1715" s="218" t="s">
        <v>2532</v>
      </c>
      <c r="E1715" s="218"/>
      <c r="F1715" s="219">
        <v>79.56</v>
      </c>
      <c r="G1715" s="220"/>
      <c r="H1715" s="221"/>
    </row>
    <row r="1716" spans="1:8" s="183" customFormat="1" ht="13.5" customHeight="1">
      <c r="A1716" s="217"/>
      <c r="B1716" s="218"/>
      <c r="C1716" s="218"/>
      <c r="D1716" s="218" t="s">
        <v>1662</v>
      </c>
      <c r="E1716" s="218"/>
      <c r="F1716" s="219">
        <v>4.32</v>
      </c>
      <c r="G1716" s="220"/>
      <c r="H1716" s="221"/>
    </row>
    <row r="1717" spans="1:8" s="183" customFormat="1" ht="13.5" customHeight="1">
      <c r="A1717" s="217"/>
      <c r="B1717" s="218"/>
      <c r="C1717" s="218"/>
      <c r="D1717" s="218" t="s">
        <v>1733</v>
      </c>
      <c r="E1717" s="218"/>
      <c r="F1717" s="219">
        <v>1.665</v>
      </c>
      <c r="G1717" s="220"/>
      <c r="H1717" s="221"/>
    </row>
    <row r="1718" spans="1:8" s="183" customFormat="1" ht="13.5" customHeight="1">
      <c r="A1718" s="217"/>
      <c r="B1718" s="218"/>
      <c r="C1718" s="218"/>
      <c r="D1718" s="218" t="s">
        <v>1734</v>
      </c>
      <c r="E1718" s="218"/>
      <c r="F1718" s="219">
        <v>0.63</v>
      </c>
      <c r="G1718" s="220"/>
      <c r="H1718" s="221"/>
    </row>
    <row r="1719" spans="1:8" s="183" customFormat="1" ht="13.5" customHeight="1">
      <c r="A1719" s="217"/>
      <c r="B1719" s="218"/>
      <c r="C1719" s="218"/>
      <c r="D1719" s="218" t="s">
        <v>1735</v>
      </c>
      <c r="E1719" s="218"/>
      <c r="F1719" s="219">
        <v>0.52</v>
      </c>
      <c r="G1719" s="220"/>
      <c r="H1719" s="221"/>
    </row>
    <row r="1720" spans="1:8" s="183" customFormat="1" ht="13.5" customHeight="1">
      <c r="A1720" s="217"/>
      <c r="B1720" s="218"/>
      <c r="C1720" s="218"/>
      <c r="D1720" s="218" t="s">
        <v>2533</v>
      </c>
      <c r="E1720" s="218"/>
      <c r="F1720" s="219">
        <v>12.18</v>
      </c>
      <c r="G1720" s="220"/>
      <c r="H1720" s="221"/>
    </row>
    <row r="1721" spans="1:8" s="183" customFormat="1" ht="13.5" customHeight="1">
      <c r="A1721" s="217"/>
      <c r="B1721" s="218"/>
      <c r="C1721" s="218"/>
      <c r="D1721" s="218" t="s">
        <v>2529</v>
      </c>
      <c r="E1721" s="218"/>
      <c r="F1721" s="219">
        <v>0.45</v>
      </c>
      <c r="G1721" s="220"/>
      <c r="H1721" s="221"/>
    </row>
    <row r="1722" spans="1:8" s="183" customFormat="1" ht="13.5" customHeight="1">
      <c r="A1722" s="217"/>
      <c r="B1722" s="218"/>
      <c r="C1722" s="218"/>
      <c r="D1722" s="218" t="s">
        <v>2534</v>
      </c>
      <c r="E1722" s="218"/>
      <c r="F1722" s="219">
        <v>19.9395</v>
      </c>
      <c r="G1722" s="220"/>
      <c r="H1722" s="221"/>
    </row>
    <row r="1723" spans="1:8" s="183" customFormat="1" ht="13.5" customHeight="1">
      <c r="A1723" s="217"/>
      <c r="B1723" s="218"/>
      <c r="C1723" s="218"/>
      <c r="D1723" s="218" t="s">
        <v>2535</v>
      </c>
      <c r="E1723" s="218"/>
      <c r="F1723" s="219">
        <v>32.76</v>
      </c>
      <c r="G1723" s="220"/>
      <c r="H1723" s="221"/>
    </row>
    <row r="1724" spans="1:8" s="183" customFormat="1" ht="13.5" customHeight="1">
      <c r="A1724" s="217"/>
      <c r="B1724" s="218"/>
      <c r="C1724" s="218"/>
      <c r="D1724" s="218" t="s">
        <v>1739</v>
      </c>
      <c r="E1724" s="218"/>
      <c r="F1724" s="219">
        <v>2.04</v>
      </c>
      <c r="G1724" s="220"/>
      <c r="H1724" s="221"/>
    </row>
    <row r="1725" spans="1:8" s="183" customFormat="1" ht="13.5" customHeight="1">
      <c r="A1725" s="217"/>
      <c r="B1725" s="218"/>
      <c r="C1725" s="218"/>
      <c r="D1725" s="218" t="s">
        <v>2536</v>
      </c>
      <c r="E1725" s="218"/>
      <c r="F1725" s="219">
        <v>2</v>
      </c>
      <c r="G1725" s="220"/>
      <c r="H1725" s="221"/>
    </row>
    <row r="1726" spans="1:8" s="183" customFormat="1" ht="13.5" customHeight="1">
      <c r="A1726" s="202"/>
      <c r="B1726" s="203"/>
      <c r="C1726" s="203"/>
      <c r="D1726" s="203" t="s">
        <v>2537</v>
      </c>
      <c r="E1726" s="203"/>
      <c r="F1726" s="204">
        <v>1.52</v>
      </c>
      <c r="G1726" s="205"/>
      <c r="H1726" s="206"/>
    </row>
    <row r="1727" spans="1:8" s="183" customFormat="1" ht="13.5" customHeight="1">
      <c r="A1727" s="212"/>
      <c r="B1727" s="213"/>
      <c r="C1727" s="213"/>
      <c r="D1727" s="213" t="s">
        <v>2538</v>
      </c>
      <c r="E1727" s="213"/>
      <c r="F1727" s="214"/>
      <c r="G1727" s="215"/>
      <c r="H1727" s="216"/>
    </row>
    <row r="1728" spans="1:8" s="183" customFormat="1" ht="13.5" customHeight="1">
      <c r="A1728" s="197"/>
      <c r="B1728" s="198"/>
      <c r="C1728" s="198"/>
      <c r="D1728" s="198" t="s">
        <v>2539</v>
      </c>
      <c r="E1728" s="198"/>
      <c r="F1728" s="199">
        <v>39.1764</v>
      </c>
      <c r="G1728" s="200"/>
      <c r="H1728" s="201"/>
    </row>
    <row r="1729" spans="1:8" s="183" customFormat="1" ht="13.5" customHeight="1">
      <c r="A1729" s="217"/>
      <c r="B1729" s="218"/>
      <c r="C1729" s="218"/>
      <c r="D1729" s="218" t="s">
        <v>2540</v>
      </c>
      <c r="E1729" s="218"/>
      <c r="F1729" s="219">
        <v>0.471</v>
      </c>
      <c r="G1729" s="220"/>
      <c r="H1729" s="221"/>
    </row>
    <row r="1730" spans="1:8" s="183" customFormat="1" ht="13.5" customHeight="1">
      <c r="A1730" s="217"/>
      <c r="B1730" s="218"/>
      <c r="C1730" s="218"/>
      <c r="D1730" s="218" t="s">
        <v>2541</v>
      </c>
      <c r="E1730" s="218"/>
      <c r="F1730" s="219">
        <v>2.4905</v>
      </c>
      <c r="G1730" s="220"/>
      <c r="H1730" s="221"/>
    </row>
    <row r="1731" spans="1:8" s="183" customFormat="1" ht="13.5" customHeight="1">
      <c r="A1731" s="217"/>
      <c r="B1731" s="218"/>
      <c r="C1731" s="218"/>
      <c r="D1731" s="218" t="s">
        <v>2542</v>
      </c>
      <c r="E1731" s="218"/>
      <c r="F1731" s="219">
        <v>30.5587</v>
      </c>
      <c r="G1731" s="220"/>
      <c r="H1731" s="221"/>
    </row>
    <row r="1732" spans="1:8" s="183" customFormat="1" ht="24" customHeight="1">
      <c r="A1732" s="217"/>
      <c r="B1732" s="218"/>
      <c r="C1732" s="218"/>
      <c r="D1732" s="218" t="s">
        <v>2543</v>
      </c>
      <c r="E1732" s="218"/>
      <c r="F1732" s="219">
        <v>28.581</v>
      </c>
      <c r="G1732" s="220"/>
      <c r="H1732" s="221"/>
    </row>
    <row r="1733" spans="1:8" s="183" customFormat="1" ht="13.5" customHeight="1">
      <c r="A1733" s="217"/>
      <c r="B1733" s="218"/>
      <c r="C1733" s="218"/>
      <c r="D1733" s="218" t="s">
        <v>2544</v>
      </c>
      <c r="E1733" s="218"/>
      <c r="F1733" s="219">
        <v>43.053</v>
      </c>
      <c r="G1733" s="220"/>
      <c r="H1733" s="221"/>
    </row>
    <row r="1734" spans="1:8" s="183" customFormat="1" ht="13.5" customHeight="1">
      <c r="A1734" s="202"/>
      <c r="B1734" s="203"/>
      <c r="C1734" s="203"/>
      <c r="D1734" s="203" t="s">
        <v>2545</v>
      </c>
      <c r="E1734" s="203"/>
      <c r="F1734" s="204">
        <v>417.0022</v>
      </c>
      <c r="G1734" s="205"/>
      <c r="H1734" s="206"/>
    </row>
    <row r="1735" spans="1:8" s="183" customFormat="1" ht="13.5" customHeight="1">
      <c r="A1735" s="207"/>
      <c r="B1735" s="208"/>
      <c r="C1735" s="208"/>
      <c r="D1735" s="208" t="s">
        <v>1519</v>
      </c>
      <c r="E1735" s="208"/>
      <c r="F1735" s="209">
        <v>1983.21602</v>
      </c>
      <c r="G1735" s="210"/>
      <c r="H1735" s="211"/>
    </row>
    <row r="1736" spans="1:8" s="183" customFormat="1" ht="21" customHeight="1">
      <c r="A1736" s="188"/>
      <c r="B1736" s="189"/>
      <c r="C1736" s="189" t="s">
        <v>1473</v>
      </c>
      <c r="D1736" s="189" t="s">
        <v>1474</v>
      </c>
      <c r="E1736" s="189"/>
      <c r="F1736" s="190"/>
      <c r="G1736" s="191"/>
      <c r="H1736" s="191"/>
    </row>
    <row r="1737" spans="1:8" s="183" customFormat="1" ht="24" customHeight="1">
      <c r="A1737" s="242">
        <v>436</v>
      </c>
      <c r="B1737" s="243" t="s">
        <v>1628</v>
      </c>
      <c r="C1737" s="243" t="s">
        <v>1476</v>
      </c>
      <c r="D1737" s="243" t="s">
        <v>1477</v>
      </c>
      <c r="E1737" s="243" t="s">
        <v>247</v>
      </c>
      <c r="F1737" s="244">
        <v>1</v>
      </c>
      <c r="G1737" s="245"/>
      <c r="H1737" s="246"/>
    </row>
    <row r="1738" spans="1:8" s="183" customFormat="1" ht="24" customHeight="1">
      <c r="A1738" s="247">
        <v>437</v>
      </c>
      <c r="B1738" s="248" t="s">
        <v>1628</v>
      </c>
      <c r="C1738" s="248" t="s">
        <v>1479</v>
      </c>
      <c r="D1738" s="248" t="s">
        <v>1480</v>
      </c>
      <c r="E1738" s="248" t="s">
        <v>247</v>
      </c>
      <c r="F1738" s="249">
        <v>1</v>
      </c>
      <c r="G1738" s="250"/>
      <c r="H1738" s="251"/>
    </row>
    <row r="1739" spans="1:8" s="183" customFormat="1" ht="21" customHeight="1">
      <c r="A1739" s="188"/>
      <c r="B1739" s="189"/>
      <c r="C1739" s="189" t="s">
        <v>219</v>
      </c>
      <c r="D1739" s="189" t="s">
        <v>1481</v>
      </c>
      <c r="E1739" s="189"/>
      <c r="F1739" s="190"/>
      <c r="G1739" s="191"/>
      <c r="H1739" s="191"/>
    </row>
    <row r="1740" spans="1:8" s="183" customFormat="1" ht="21" customHeight="1">
      <c r="A1740" s="188"/>
      <c r="B1740" s="189"/>
      <c r="C1740" s="189" t="s">
        <v>1482</v>
      </c>
      <c r="D1740" s="189" t="s">
        <v>1483</v>
      </c>
      <c r="E1740" s="189"/>
      <c r="F1740" s="190"/>
      <c r="G1740" s="191"/>
      <c r="H1740" s="191"/>
    </row>
    <row r="1741" spans="1:8" s="183" customFormat="1" ht="24" customHeight="1">
      <c r="A1741" s="192">
        <v>438</v>
      </c>
      <c r="B1741" s="193" t="s">
        <v>1628</v>
      </c>
      <c r="C1741" s="193" t="s">
        <v>1485</v>
      </c>
      <c r="D1741" s="193" t="s">
        <v>1486</v>
      </c>
      <c r="E1741" s="193" t="s">
        <v>247</v>
      </c>
      <c r="F1741" s="194">
        <v>1</v>
      </c>
      <c r="G1741" s="195"/>
      <c r="H1741" s="196"/>
    </row>
    <row r="1742" spans="1:8" s="183" customFormat="1" ht="21" customHeight="1">
      <c r="A1742" s="188"/>
      <c r="B1742" s="189"/>
      <c r="C1742" s="189" t="s">
        <v>1487</v>
      </c>
      <c r="D1742" s="189" t="s">
        <v>1488</v>
      </c>
      <c r="E1742" s="189"/>
      <c r="F1742" s="190"/>
      <c r="G1742" s="191"/>
      <c r="H1742" s="191"/>
    </row>
    <row r="1743" spans="1:8" s="183" customFormat="1" ht="24" customHeight="1">
      <c r="A1743" s="242">
        <v>439</v>
      </c>
      <c r="B1743" s="243" t="s">
        <v>1628</v>
      </c>
      <c r="C1743" s="243" t="s">
        <v>1490</v>
      </c>
      <c r="D1743" s="243" t="s">
        <v>1491</v>
      </c>
      <c r="E1743" s="243" t="s">
        <v>247</v>
      </c>
      <c r="F1743" s="244">
        <v>1</v>
      </c>
      <c r="G1743" s="245"/>
      <c r="H1743" s="246"/>
    </row>
    <row r="1744" spans="1:8" s="183" customFormat="1" ht="24" customHeight="1">
      <c r="A1744" s="257">
        <v>440</v>
      </c>
      <c r="B1744" s="258" t="s">
        <v>1628</v>
      </c>
      <c r="C1744" s="258" t="s">
        <v>1493</v>
      </c>
      <c r="D1744" s="258" t="s">
        <v>1494</v>
      </c>
      <c r="E1744" s="258" t="s">
        <v>247</v>
      </c>
      <c r="F1744" s="259">
        <v>1</v>
      </c>
      <c r="G1744" s="260"/>
      <c r="H1744" s="261"/>
    </row>
    <row r="1745" spans="1:8" s="183" customFormat="1" ht="24" customHeight="1">
      <c r="A1745" s="257">
        <v>441</v>
      </c>
      <c r="B1745" s="258" t="s">
        <v>1628</v>
      </c>
      <c r="C1745" s="258" t="s">
        <v>1496</v>
      </c>
      <c r="D1745" s="258" t="s">
        <v>1497</v>
      </c>
      <c r="E1745" s="258" t="s">
        <v>247</v>
      </c>
      <c r="F1745" s="259">
        <v>1</v>
      </c>
      <c r="G1745" s="260"/>
      <c r="H1745" s="261"/>
    </row>
    <row r="1746" spans="1:8" s="183" customFormat="1" ht="24" customHeight="1">
      <c r="A1746" s="257">
        <v>442</v>
      </c>
      <c r="B1746" s="258" t="s">
        <v>1628</v>
      </c>
      <c r="C1746" s="258" t="s">
        <v>1499</v>
      </c>
      <c r="D1746" s="258" t="s">
        <v>1500</v>
      </c>
      <c r="E1746" s="258" t="s">
        <v>247</v>
      </c>
      <c r="F1746" s="259">
        <v>1</v>
      </c>
      <c r="G1746" s="260"/>
      <c r="H1746" s="261"/>
    </row>
    <row r="1747" spans="1:8" s="183" customFormat="1" ht="24" customHeight="1">
      <c r="A1747" s="247">
        <v>443</v>
      </c>
      <c r="B1747" s="248" t="s">
        <v>1628</v>
      </c>
      <c r="C1747" s="248" t="s">
        <v>1502</v>
      </c>
      <c r="D1747" s="248" t="s">
        <v>1503</v>
      </c>
      <c r="E1747" s="248" t="s">
        <v>247</v>
      </c>
      <c r="F1747" s="249">
        <v>1</v>
      </c>
      <c r="G1747" s="250"/>
      <c r="H1747" s="251"/>
    </row>
    <row r="1748" spans="1:8" s="183" customFormat="1" ht="21" customHeight="1">
      <c r="A1748" s="188"/>
      <c r="B1748" s="189"/>
      <c r="C1748" s="189" t="s">
        <v>1504</v>
      </c>
      <c r="D1748" s="189" t="s">
        <v>1505</v>
      </c>
      <c r="E1748" s="189"/>
      <c r="F1748" s="190"/>
      <c r="G1748" s="191"/>
      <c r="H1748" s="191"/>
    </row>
    <row r="1749" spans="1:8" s="183" customFormat="1" ht="24" customHeight="1">
      <c r="A1749" s="192">
        <v>444</v>
      </c>
      <c r="B1749" s="193" t="s">
        <v>1628</v>
      </c>
      <c r="C1749" s="193" t="s">
        <v>1507</v>
      </c>
      <c r="D1749" s="193" t="s">
        <v>1508</v>
      </c>
      <c r="E1749" s="193" t="s">
        <v>247</v>
      </c>
      <c r="F1749" s="194">
        <v>1</v>
      </c>
      <c r="G1749" s="195"/>
      <c r="H1749" s="196"/>
    </row>
    <row r="1750" spans="1:8" s="183" customFormat="1" ht="21" customHeight="1">
      <c r="A1750" s="267"/>
      <c r="B1750" s="268"/>
      <c r="C1750" s="268"/>
      <c r="D1750" s="268" t="s">
        <v>91</v>
      </c>
      <c r="E1750" s="268"/>
      <c r="F1750" s="269"/>
      <c r="G1750" s="270"/>
      <c r="H1750" s="27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becvar</cp:lastModifiedBy>
  <cp:lastPrinted>2012-03-28T06:39:04Z</cp:lastPrinted>
  <dcterms:created xsi:type="dcterms:W3CDTF">2012-03-28T06:40:15Z</dcterms:created>
  <dcterms:modified xsi:type="dcterms:W3CDTF">2012-03-28T06:40:15Z</dcterms:modified>
  <cp:category/>
  <cp:version/>
  <cp:contentType/>
  <cp:contentStatus/>
</cp:coreProperties>
</file>