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5" windowWidth="12030" windowHeight="11970" activeTab="2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'Rekapitulace'!#REF!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<sst xmlns="http://schemas.openxmlformats.org/spreadsheetml/2006/main" count="205" uniqueCount="143">
  <si>
    <t>Stavba  :</t>
  </si>
  <si>
    <t>Objekt   :</t>
  </si>
  <si>
    <t>Poř.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</si>
  <si>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</si>
  <si>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</si>
  <si>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</si>
  <si>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</si>
  <si>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</si>
  <si>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</si>
  <si>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</si>
  <si>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</si>
  <si>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</si>
  <si>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</si>
  <si>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</si>
  <si>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</si>
  <si>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POLOŽKOVÝ ROZPOČET OBJEKTU</t>
  </si>
  <si>
    <t>Stavba:</t>
  </si>
  <si>
    <t>Objekt:</t>
  </si>
  <si>
    <t>Cena včetně DPH :</t>
  </si>
  <si>
    <t>Kč</t>
  </si>
  <si>
    <t>Cena bez DPH:</t>
  </si>
  <si>
    <t>Zpracoval:</t>
  </si>
  <si>
    <t>Dne:</t>
  </si>
  <si>
    <t xml:space="preserve">                                                  </t>
  </si>
  <si>
    <t xml:space="preserve">              </t>
  </si>
  <si>
    <t>+</t>
  </si>
  <si>
    <t>Oddíl celkem</t>
  </si>
  <si>
    <t xml:space="preserve">kus </t>
  </si>
  <si>
    <t xml:space="preserve">ks  </t>
  </si>
  <si>
    <t xml:space="preserve">m   </t>
  </si>
  <si>
    <t xml:space="preserve">C72521-0821   </t>
  </si>
  <si>
    <t xml:space="preserve">Dmtž umyvadlo dit,ocel,lit                        </t>
  </si>
  <si>
    <t>soub</t>
  </si>
  <si>
    <t xml:space="preserve">IZOLACE TEPELNE                                   </t>
  </si>
  <si>
    <t>C71346-2112/99</t>
  </si>
  <si>
    <t xml:space="preserve">Izol potrubí skruž PE spona DN 20                 </t>
  </si>
  <si>
    <t xml:space="preserve">28695131      </t>
  </si>
  <si>
    <t xml:space="preserve">Izolace potrubÍ MIRELON 22 tl.6 mm                </t>
  </si>
  <si>
    <t xml:space="preserve">28695069      </t>
  </si>
  <si>
    <t xml:space="preserve">Izolace potrubi MIRELON 22  tl.13mm               </t>
  </si>
  <si>
    <t xml:space="preserve">VNITRNI KANALIZACE                                </t>
  </si>
  <si>
    <t xml:space="preserve">Potrubí z PP HT Systém                            </t>
  </si>
  <si>
    <t>C72117-4043/98</t>
  </si>
  <si>
    <t xml:space="preserve">připojovací hrdlové DN 50                         </t>
  </si>
  <si>
    <t xml:space="preserve">C72119-4105   </t>
  </si>
  <si>
    <t xml:space="preserve">Vyvedení kanal výpustek D 50                      </t>
  </si>
  <si>
    <t xml:space="preserve">C72119-4109   </t>
  </si>
  <si>
    <t xml:space="preserve">Vyvedení kanal výpustek D 110                     </t>
  </si>
  <si>
    <t xml:space="preserve">C72129-0111   </t>
  </si>
  <si>
    <t xml:space="preserve">VNITRNI VODOVOD                                   </t>
  </si>
  <si>
    <t xml:space="preserve">C72213-1934   </t>
  </si>
  <si>
    <t>R72217-1221/02</t>
  </si>
  <si>
    <t xml:space="preserve">Potrubí Ekoplastik D 20/2,8 PN 16                 </t>
  </si>
  <si>
    <t xml:space="preserve">studená       </t>
  </si>
  <si>
    <t xml:space="preserve">teplá         </t>
  </si>
  <si>
    <t xml:space="preserve">C72219-0401   </t>
  </si>
  <si>
    <t xml:space="preserve">Upev vypust DN 15                                 </t>
  </si>
  <si>
    <t xml:space="preserve">Nástěnka K 247 G 1/2                              </t>
  </si>
  <si>
    <t xml:space="preserve">C72222-0121   </t>
  </si>
  <si>
    <t xml:space="preserve">par </t>
  </si>
  <si>
    <t xml:space="preserve">C72229-0226   </t>
  </si>
  <si>
    <t xml:space="preserve">C72229-0234   </t>
  </si>
  <si>
    <t xml:space="preserve">ZARIZOVACI PREDMETY                               </t>
  </si>
  <si>
    <t>sada</t>
  </si>
  <si>
    <t xml:space="preserve">C72581-0401   </t>
  </si>
  <si>
    <t xml:space="preserve">Ventil rohový -trub T 66 G 1/2                    </t>
  </si>
  <si>
    <t xml:space="preserve">C72582-9301   </t>
  </si>
  <si>
    <t xml:space="preserve">DOPOČTY PRIRAZEK                                  </t>
  </si>
  <si>
    <t xml:space="preserve">C0941/01      </t>
  </si>
  <si>
    <t xml:space="preserve">Vrn HSV - zednické výpomoce                       </t>
  </si>
  <si>
    <t xml:space="preserve">Kč  </t>
  </si>
  <si>
    <t>REKAPITULACE:</t>
  </si>
  <si>
    <t>20%</t>
  </si>
  <si>
    <t>Celkem</t>
  </si>
  <si>
    <t>Daň z přidané hodnoty:</t>
  </si>
  <si>
    <t>Cena včetně DPH:</t>
  </si>
  <si>
    <t>DPH 20%:</t>
  </si>
  <si>
    <t xml:space="preserve">            </t>
  </si>
  <si>
    <t>DPH 14%:</t>
  </si>
  <si>
    <t>14% daň z PH :</t>
  </si>
  <si>
    <t>20% daň z PH :</t>
  </si>
  <si>
    <t>Katedra zoologie, Viničná 1594/7, Praha 2</t>
  </si>
  <si>
    <t xml:space="preserve">Zdravotně technické instalace - stavební úpravy entomologie                       </t>
  </si>
  <si>
    <t>Ing. Michaela Drbohlavová</t>
  </si>
  <si>
    <t>16,3+5</t>
  </si>
  <si>
    <t xml:space="preserve">DEMONTAZE               </t>
  </si>
  <si>
    <t xml:space="preserve">C72582-0801   </t>
  </si>
  <si>
    <t xml:space="preserve">Dmtž baterie nástěn                               </t>
  </si>
  <si>
    <t xml:space="preserve">C72586-0812   </t>
  </si>
  <si>
    <t xml:space="preserve">Dmtz uzaver zapach                            </t>
  </si>
  <si>
    <t xml:space="preserve">Dmtž průtok ohřívačů                          </t>
  </si>
  <si>
    <t xml:space="preserve">C72117-0952   </t>
  </si>
  <si>
    <t xml:space="preserve">Potrubí PVC odpadní vsaz odbhr DN70             </t>
  </si>
  <si>
    <t xml:space="preserve">28770269      </t>
  </si>
  <si>
    <t xml:space="preserve">Čisticí kus HT D 50mm                             </t>
  </si>
  <si>
    <t xml:space="preserve">28650679      </t>
  </si>
  <si>
    <t xml:space="preserve">Zátka HTM DN 50mm                                 </t>
  </si>
  <si>
    <t xml:space="preserve">C72119-4103   </t>
  </si>
  <si>
    <t xml:space="preserve">Vyvedení kanal výpustek D 32                      </t>
  </si>
  <si>
    <t>C72117-4041/98</t>
  </si>
  <si>
    <t xml:space="preserve">připojovací hrdlové DN 32                         </t>
  </si>
  <si>
    <t>1,3+14,5</t>
  </si>
  <si>
    <t xml:space="preserve">Potrubí závit propojení                      </t>
  </si>
  <si>
    <t>16,3</t>
  </si>
  <si>
    <t>5</t>
  </si>
  <si>
    <t>5+3</t>
  </si>
  <si>
    <t>8*2</t>
  </si>
  <si>
    <t xml:space="preserve">Zkouška těs kanal vodou do DN 125                   </t>
  </si>
  <si>
    <t xml:space="preserve">Proplach a dezinfekce do DN 80                      </t>
  </si>
  <si>
    <t xml:space="preserve">Zkouška tlak potr do DN 50                          </t>
  </si>
  <si>
    <t>5*2</t>
  </si>
  <si>
    <t xml:space="preserve">Mtž bateriedřez stojánk G1/2               </t>
  </si>
  <si>
    <t xml:space="preserve">C72531-9101   </t>
  </si>
  <si>
    <t xml:space="preserve">Mtž dřez jedn                                      </t>
  </si>
  <si>
    <t xml:space="preserve">53886167      </t>
  </si>
  <si>
    <t xml:space="preserve">Dřez nerez.obdél.60x40cm                          </t>
  </si>
  <si>
    <t xml:space="preserve">Mtž dřez dvoudn                                      </t>
  </si>
  <si>
    <t xml:space="preserve">C72531-9102   </t>
  </si>
  <si>
    <t xml:space="preserve">Dřez dvoudílný nerez. 86x50cm                          </t>
  </si>
  <si>
    <t xml:space="preserve">55199943      </t>
  </si>
  <si>
    <t xml:space="preserve">Stoj.dřezová bater.JIKA-Olymp                     </t>
  </si>
  <si>
    <t xml:space="preserve">C72586-9204   </t>
  </si>
  <si>
    <t xml:space="preserve">Mtž uzávěrka zápach -d 50 dřez jdn                </t>
  </si>
  <si>
    <t xml:space="preserve">55196232      </t>
  </si>
  <si>
    <t xml:space="preserve">C72586-9205   </t>
  </si>
  <si>
    <t xml:space="preserve">55196233      </t>
  </si>
  <si>
    <t xml:space="preserve">Mtž uzávěrka zápach -d 50 dřez dvoudn                </t>
  </si>
  <si>
    <t xml:space="preserve">Sifon pro dvoudřez DN50                                </t>
  </si>
  <si>
    <t xml:space="preserve">Sifon dřezový DN50                                </t>
  </si>
  <si>
    <t xml:space="preserve">C72598-0122   </t>
  </si>
  <si>
    <t xml:space="preserve">Dvířka T 3622 z PH 15/30                          </t>
  </si>
  <si>
    <t xml:space="preserve">R72553-0113   </t>
  </si>
  <si>
    <t xml:space="preserve">Montáž el.ohřívače vody 3,5kw                </t>
  </si>
  <si>
    <t xml:space="preserve">54196201      </t>
  </si>
  <si>
    <t xml:space="preserve">Ohřív.el.zás.tl.Stiebel SHU 5 SLi 5l              </t>
  </si>
  <si>
    <t xml:space="preserve">54196202      </t>
  </si>
  <si>
    <t xml:space="preserve">Ohřív.el.zás.tl.Stiebel SHU 10 SLi                </t>
  </si>
  <si>
    <t xml:space="preserve">54196113      </t>
  </si>
  <si>
    <t xml:space="preserve">Armatura bezpeč.SVMT pro SHU 5-10SL               </t>
  </si>
  <si>
    <t xml:space="preserve">C0921         </t>
  </si>
  <si>
    <t xml:space="preserve">Montáž bezpečnostní armatury SVMT                 </t>
  </si>
  <si>
    <t xml:space="preserve">82840*0.03                               </t>
  </si>
  <si>
    <t>DEMONTÁŽE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</si>
</sst>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</numFmts>
  <fonts count="4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1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6">
      <selection activeCell="G110" sqref="G110"/>
    </sheetView>
  </sheetViews>
  <sheetFormatPr defaultColWidth="9.00390625" defaultRowHeight="12.75"/>
  <cols>
    <col min="1" max="1" width="3.75390625" style="1" customWidth="1"/>
    <col min="2" max="2" width="12.625" style="11" customWidth="1"/>
    <col min="3" max="3" width="1.25" style="1" customWidth="1"/>
    <col min="4" max="4" width="29.00390625" style="11" customWidth="1"/>
    <col min="5" max="5" width="3.625" style="1" customWidth="1"/>
    <col min="6" max="6" width="9.75390625" style="29" customWidth="1"/>
    <col min="7" max="7" width="8.625" style="29" customWidth="1"/>
    <col min="8" max="8" width="10.875" style="29" customWidth="1"/>
    <col min="9" max="16384" width="9.125" style="1" customWidth="1"/>
  </cols>
  <sheetData>
    <row r="1" spans="1:4" ht="11.25">
      <c r="A1" s="1" t="s">
        <v>0</v>
      </c>
      <c r="D1" s="11" t="s">
        <v>81</v>
      </c>
    </row>
    <row r="2" spans="1:4" ht="11.25">
      <c r="A2" s="1" t="s">
        <v>1</v>
      </c>
      <c r="D2" s="11" t="s">
        <v>82</v>
      </c>
    </row>
    <row r="4" spans="1:8" ht="11.25">
      <c r="A4" s="5" t="s">
        <v>2</v>
      </c>
      <c r="B4" s="14"/>
      <c r="C4" s="7"/>
      <c r="D4" s="12" t="s">
        <v>3</v>
      </c>
      <c r="E4" s="6" t="s">
        <v>4</v>
      </c>
      <c r="F4" s="30" t="s">
        <v>5</v>
      </c>
      <c r="G4" s="30" t="s">
        <v>6</v>
      </c>
      <c r="H4" s="30" t="s">
        <v>7</v>
      </c>
    </row>
    <row r="5" spans="1:8" ht="11.25">
      <c r="A5" s="2"/>
      <c r="B5" s="31" t="s">
        <v>23</v>
      </c>
      <c r="C5" s="3"/>
      <c r="D5" s="13"/>
      <c r="E5" s="2"/>
      <c r="F5" s="49"/>
      <c r="G5" s="49"/>
      <c r="H5" s="58"/>
    </row>
    <row r="6" spans="1:2" ht="11.25">
      <c r="A6" s="33">
        <v>713</v>
      </c>
      <c r="B6" s="32" t="s">
        <v>33</v>
      </c>
    </row>
    <row r="8" spans="1:8" ht="11.25">
      <c r="A8" s="1">
        <v>1</v>
      </c>
      <c r="B8" s="11" t="s">
        <v>34</v>
      </c>
      <c r="D8" s="11" t="s">
        <v>35</v>
      </c>
      <c r="E8" s="1" t="s">
        <v>29</v>
      </c>
      <c r="F8" s="29">
        <v>21.3</v>
      </c>
      <c r="G8" s="29">
        <v>0</v>
      </c>
      <c r="H8" s="29">
        <f>F8*G8</f>
        <v>0</v>
      </c>
    </row>
    <row r="9" spans="2:7" ht="11.25">
      <c r="B9" s="11" t="s">
        <v>24</v>
      </c>
      <c r="C9" s="1" t="s">
        <v>25</v>
      </c>
      <c r="D9" s="11" t="s">
        <v>84</v>
      </c>
      <c r="G9" s="29">
        <v>21.3</v>
      </c>
    </row>
    <row r="11" spans="1:8" ht="11.25">
      <c r="A11" s="1">
        <v>2</v>
      </c>
      <c r="B11" s="11" t="s">
        <v>36</v>
      </c>
      <c r="D11" s="11" t="s">
        <v>37</v>
      </c>
      <c r="E11" s="1" t="s">
        <v>29</v>
      </c>
      <c r="F11" s="29">
        <v>16.3</v>
      </c>
      <c r="G11" s="29">
        <v>0</v>
      </c>
      <c r="H11" s="29">
        <f>F11*G11</f>
        <v>0</v>
      </c>
    </row>
    <row r="13" spans="1:8" ht="11.25">
      <c r="A13" s="1">
        <v>3</v>
      </c>
      <c r="B13" s="11" t="s">
        <v>38</v>
      </c>
      <c r="D13" s="11" t="s">
        <v>39</v>
      </c>
      <c r="E13" s="1" t="s">
        <v>29</v>
      </c>
      <c r="F13" s="29">
        <v>5</v>
      </c>
      <c r="G13" s="29">
        <v>0</v>
      </c>
      <c r="H13" s="29">
        <f>F13*G13</f>
        <v>0</v>
      </c>
    </row>
    <row r="14" spans="1:8" ht="11.25">
      <c r="A14" s="36" t="s">
        <v>26</v>
      </c>
      <c r="B14" s="37"/>
      <c r="C14" s="38"/>
      <c r="D14" s="37"/>
      <c r="E14" s="38"/>
      <c r="F14" s="59"/>
      <c r="G14" s="59"/>
      <c r="H14" s="67">
        <f>SUM(H7:H13)</f>
        <v>0</v>
      </c>
    </row>
    <row r="15" spans="1:8" ht="11.25">
      <c r="A15" s="40"/>
      <c r="B15" s="64"/>
      <c r="C15" s="63"/>
      <c r="D15" s="64"/>
      <c r="E15" s="63"/>
      <c r="F15" s="58"/>
      <c r="G15" s="58"/>
      <c r="H15" s="51"/>
    </row>
    <row r="16" spans="1:8" ht="11.25">
      <c r="A16" s="33">
        <v>720</v>
      </c>
      <c r="B16" s="32" t="s">
        <v>85</v>
      </c>
      <c r="C16" s="63"/>
      <c r="D16" s="64"/>
      <c r="E16" s="63"/>
      <c r="F16" s="58"/>
      <c r="G16" s="58"/>
      <c r="H16" s="51"/>
    </row>
    <row r="17" spans="1:8" ht="11.25">
      <c r="A17" s="40"/>
      <c r="B17" s="64"/>
      <c r="C17" s="63"/>
      <c r="D17" s="64"/>
      <c r="E17" s="63"/>
      <c r="F17" s="58"/>
      <c r="G17" s="58"/>
      <c r="H17" s="51"/>
    </row>
    <row r="18" spans="1:8" ht="11.25">
      <c r="A18" s="1">
        <v>4</v>
      </c>
      <c r="B18" s="11" t="s">
        <v>30</v>
      </c>
      <c r="D18" s="11" t="s">
        <v>31</v>
      </c>
      <c r="E18" s="1" t="s">
        <v>32</v>
      </c>
      <c r="F18" s="29">
        <v>4</v>
      </c>
      <c r="G18" s="29">
        <v>0</v>
      </c>
      <c r="H18" s="29">
        <f>F18*G18</f>
        <v>0</v>
      </c>
    </row>
    <row r="19" spans="1:8" ht="11.25">
      <c r="A19" s="40"/>
      <c r="B19" s="64"/>
      <c r="C19" s="63"/>
      <c r="D19" s="64"/>
      <c r="E19" s="63"/>
      <c r="F19" s="58"/>
      <c r="G19" s="58"/>
      <c r="H19" s="51"/>
    </row>
    <row r="20" spans="1:8" ht="11.25">
      <c r="A20" s="1">
        <v>5</v>
      </c>
      <c r="B20" s="11" t="s">
        <v>86</v>
      </c>
      <c r="D20" s="11" t="s">
        <v>87</v>
      </c>
      <c r="E20" s="1" t="s">
        <v>32</v>
      </c>
      <c r="F20" s="29">
        <v>4</v>
      </c>
      <c r="G20" s="29">
        <v>0</v>
      </c>
      <c r="H20" s="29">
        <f>F20*G20</f>
        <v>0</v>
      </c>
    </row>
    <row r="22" spans="1:9" ht="11.25">
      <c r="A22" s="1">
        <v>6</v>
      </c>
      <c r="B22" s="11" t="s">
        <v>88</v>
      </c>
      <c r="D22" s="11" t="s">
        <v>89</v>
      </c>
      <c r="E22" s="1" t="s">
        <v>27</v>
      </c>
      <c r="F22" s="29">
        <v>4</v>
      </c>
      <c r="G22" s="29">
        <v>0</v>
      </c>
      <c r="H22" s="29">
        <f>F22*G22</f>
        <v>0</v>
      </c>
      <c r="I22" s="4"/>
    </row>
    <row r="24" spans="1:8" ht="11.25">
      <c r="A24" s="1">
        <v>7</v>
      </c>
      <c r="D24" s="11" t="s">
        <v>90</v>
      </c>
      <c r="E24" s="1" t="s">
        <v>32</v>
      </c>
      <c r="F24" s="29">
        <v>3</v>
      </c>
      <c r="G24" s="29">
        <v>0</v>
      </c>
      <c r="H24" s="29">
        <f>F24*G24</f>
        <v>0</v>
      </c>
    </row>
    <row r="25" spans="1:8" ht="11.25">
      <c r="A25" s="36" t="s">
        <v>26</v>
      </c>
      <c r="B25" s="37"/>
      <c r="C25" s="38"/>
      <c r="D25" s="37"/>
      <c r="E25" s="38"/>
      <c r="F25" s="59"/>
      <c r="G25" s="59"/>
      <c r="H25" s="67">
        <f>SUM(H18:H24)</f>
        <v>0</v>
      </c>
    </row>
    <row r="26" ht="11.25">
      <c r="B26" s="32" t="s">
        <v>23</v>
      </c>
    </row>
    <row r="27" spans="1:2" ht="11.25">
      <c r="A27" s="33">
        <v>721</v>
      </c>
      <c r="B27" s="32" t="s">
        <v>40</v>
      </c>
    </row>
    <row r="29" spans="1:8" ht="11.25">
      <c r="A29" s="1">
        <v>8</v>
      </c>
      <c r="B29" s="11" t="s">
        <v>91</v>
      </c>
      <c r="D29" s="11" t="s">
        <v>92</v>
      </c>
      <c r="E29" s="1" t="s">
        <v>28</v>
      </c>
      <c r="F29" s="29">
        <v>3</v>
      </c>
      <c r="G29" s="29">
        <v>0</v>
      </c>
      <c r="H29" s="29">
        <f>F29*G29</f>
        <v>0</v>
      </c>
    </row>
    <row r="31" spans="1:8" ht="11.25">
      <c r="A31" s="1">
        <v>9</v>
      </c>
      <c r="B31" s="11" t="s">
        <v>99</v>
      </c>
      <c r="D31" s="11" t="s">
        <v>41</v>
      </c>
      <c r="E31" s="1" t="s">
        <v>29</v>
      </c>
      <c r="F31" s="29">
        <v>1.3</v>
      </c>
      <c r="G31" s="29">
        <v>0</v>
      </c>
      <c r="H31" s="29">
        <f>F31*G31</f>
        <v>0</v>
      </c>
    </row>
    <row r="32" ht="11.25">
      <c r="D32" s="11" t="s">
        <v>100</v>
      </c>
    </row>
    <row r="34" spans="1:8" ht="11.25">
      <c r="A34" s="1">
        <v>10</v>
      </c>
      <c r="B34" s="11" t="s">
        <v>42</v>
      </c>
      <c r="D34" s="11" t="s">
        <v>41</v>
      </c>
      <c r="E34" s="1" t="s">
        <v>29</v>
      </c>
      <c r="F34" s="29">
        <v>14.5</v>
      </c>
      <c r="G34" s="29">
        <v>0</v>
      </c>
      <c r="H34" s="29">
        <f>F34*G34</f>
        <v>0</v>
      </c>
    </row>
    <row r="35" ht="11.25">
      <c r="D35" s="11" t="s">
        <v>43</v>
      </c>
    </row>
    <row r="37" spans="1:8" ht="11.25">
      <c r="A37" s="1">
        <v>11</v>
      </c>
      <c r="B37" s="11" t="s">
        <v>95</v>
      </c>
      <c r="D37" s="11" t="s">
        <v>96</v>
      </c>
      <c r="E37" s="1" t="s">
        <v>28</v>
      </c>
      <c r="F37" s="29">
        <v>1</v>
      </c>
      <c r="G37" s="29">
        <v>0</v>
      </c>
      <c r="H37" s="29">
        <f>F37*G37</f>
        <v>0</v>
      </c>
    </row>
    <row r="39" spans="1:8" ht="11.25">
      <c r="A39" s="1">
        <v>12</v>
      </c>
      <c r="B39" s="11" t="s">
        <v>93</v>
      </c>
      <c r="D39" s="11" t="s">
        <v>94</v>
      </c>
      <c r="E39" s="1" t="s">
        <v>28</v>
      </c>
      <c r="F39" s="29">
        <v>1</v>
      </c>
      <c r="G39" s="29">
        <v>0</v>
      </c>
      <c r="H39" s="29">
        <f>F39*G39</f>
        <v>0</v>
      </c>
    </row>
    <row r="41" spans="1:8" ht="11.25">
      <c r="A41" s="1">
        <v>13</v>
      </c>
      <c r="B41" s="11" t="s">
        <v>97</v>
      </c>
      <c r="D41" s="11" t="s">
        <v>98</v>
      </c>
      <c r="E41" s="1" t="s">
        <v>27</v>
      </c>
      <c r="F41" s="29">
        <v>3</v>
      </c>
      <c r="G41" s="29">
        <v>0</v>
      </c>
      <c r="H41" s="29">
        <f>F41*G41</f>
        <v>0</v>
      </c>
    </row>
    <row r="43" spans="1:8" ht="11.25">
      <c r="A43" s="1">
        <v>14</v>
      </c>
      <c r="B43" s="11" t="s">
        <v>44</v>
      </c>
      <c r="D43" s="11" t="s">
        <v>45</v>
      </c>
      <c r="E43" s="1" t="s">
        <v>27</v>
      </c>
      <c r="F43" s="29">
        <v>4</v>
      </c>
      <c r="G43" s="29">
        <v>0</v>
      </c>
      <c r="H43" s="29">
        <f>F43*G43</f>
        <v>0</v>
      </c>
    </row>
    <row r="45" spans="1:8" ht="11.25">
      <c r="A45" s="1">
        <v>15</v>
      </c>
      <c r="B45" s="11" t="s">
        <v>46</v>
      </c>
      <c r="D45" s="11" t="s">
        <v>47</v>
      </c>
      <c r="E45" s="1" t="s">
        <v>27</v>
      </c>
      <c r="F45" s="29">
        <v>6</v>
      </c>
      <c r="G45" s="29">
        <v>0</v>
      </c>
      <c r="H45" s="29">
        <f>F45*G45</f>
        <v>0</v>
      </c>
    </row>
    <row r="47" spans="1:8" ht="11.25">
      <c r="A47" s="1">
        <v>16</v>
      </c>
      <c r="B47" s="11" t="s">
        <v>48</v>
      </c>
      <c r="D47" s="11" t="s">
        <v>107</v>
      </c>
      <c r="E47" s="1" t="s">
        <v>29</v>
      </c>
      <c r="F47" s="29">
        <v>15.8</v>
      </c>
      <c r="G47" s="29">
        <v>0</v>
      </c>
      <c r="H47" s="29">
        <f>F47*G47</f>
        <v>0</v>
      </c>
    </row>
    <row r="48" spans="2:7" ht="11.25">
      <c r="B48" s="11" t="s">
        <v>24</v>
      </c>
      <c r="C48" s="1" t="s">
        <v>25</v>
      </c>
      <c r="D48" s="11" t="s">
        <v>101</v>
      </c>
      <c r="G48" s="29">
        <v>15.8</v>
      </c>
    </row>
    <row r="49" spans="1:8" ht="11.25">
      <c r="A49" s="36" t="s">
        <v>26</v>
      </c>
      <c r="B49" s="37"/>
      <c r="C49" s="38"/>
      <c r="D49" s="37"/>
      <c r="E49" s="38"/>
      <c r="F49" s="59"/>
      <c r="G49" s="59"/>
      <c r="H49" s="60">
        <f>SUM(H28:H48)</f>
        <v>0</v>
      </c>
    </row>
    <row r="50" ht="11.25">
      <c r="B50" s="32" t="s">
        <v>23</v>
      </c>
    </row>
    <row r="51" spans="1:2" ht="11.25">
      <c r="A51" s="33">
        <v>722</v>
      </c>
      <c r="B51" s="32" t="s">
        <v>49</v>
      </c>
    </row>
    <row r="53" spans="1:8" ht="11.25">
      <c r="A53" s="1">
        <v>17</v>
      </c>
      <c r="B53" s="11" t="s">
        <v>50</v>
      </c>
      <c r="D53" s="11" t="s">
        <v>102</v>
      </c>
      <c r="E53" s="1" t="s">
        <v>27</v>
      </c>
      <c r="F53" s="29">
        <v>3</v>
      </c>
      <c r="G53" s="29">
        <v>0</v>
      </c>
      <c r="H53" s="29">
        <f>F53*G53</f>
        <v>0</v>
      </c>
    </row>
    <row r="55" spans="1:8" ht="11.25">
      <c r="A55" s="1">
        <v>18</v>
      </c>
      <c r="B55" s="11" t="s">
        <v>51</v>
      </c>
      <c r="D55" s="11" t="s">
        <v>52</v>
      </c>
      <c r="E55" s="1" t="s">
        <v>29</v>
      </c>
      <c r="F55" s="29">
        <v>21.3</v>
      </c>
      <c r="G55" s="29">
        <v>0</v>
      </c>
      <c r="H55" s="29">
        <f>F55*G55</f>
        <v>0</v>
      </c>
    </row>
    <row r="56" spans="2:7" ht="11.25">
      <c r="B56" s="11" t="s">
        <v>53</v>
      </c>
      <c r="C56" s="1" t="s">
        <v>25</v>
      </c>
      <c r="D56" s="11" t="s">
        <v>103</v>
      </c>
      <c r="G56" s="29">
        <v>16.3</v>
      </c>
    </row>
    <row r="57" spans="2:7" ht="11.25">
      <c r="B57" s="11" t="s">
        <v>54</v>
      </c>
      <c r="C57" s="1" t="s">
        <v>25</v>
      </c>
      <c r="D57" s="11" t="s">
        <v>104</v>
      </c>
      <c r="G57" s="29">
        <v>5</v>
      </c>
    </row>
    <row r="59" spans="1:8" ht="11.25">
      <c r="A59" s="1">
        <v>19</v>
      </c>
      <c r="B59" s="11" t="s">
        <v>55</v>
      </c>
      <c r="D59" s="11" t="s">
        <v>56</v>
      </c>
      <c r="E59" s="1" t="s">
        <v>27</v>
      </c>
      <c r="F59" s="29">
        <v>16</v>
      </c>
      <c r="G59" s="29">
        <v>0</v>
      </c>
      <c r="H59" s="29">
        <f>F59*G59</f>
        <v>0</v>
      </c>
    </row>
    <row r="60" spans="4:7" ht="11.25">
      <c r="D60" s="11" t="s">
        <v>106</v>
      </c>
      <c r="G60" s="29">
        <v>16</v>
      </c>
    </row>
    <row r="62" spans="1:8" ht="11.25">
      <c r="A62" s="1">
        <v>20</v>
      </c>
      <c r="B62" s="11" t="s">
        <v>58</v>
      </c>
      <c r="D62" s="11" t="s">
        <v>57</v>
      </c>
      <c r="E62" s="1" t="s">
        <v>59</v>
      </c>
      <c r="F62" s="29">
        <v>8</v>
      </c>
      <c r="G62" s="29">
        <v>0</v>
      </c>
      <c r="H62" s="29">
        <f>F62*G62</f>
        <v>0</v>
      </c>
    </row>
    <row r="63" spans="2:7" ht="11.25">
      <c r="B63" s="11" t="s">
        <v>24</v>
      </c>
      <c r="C63" s="1" t="s">
        <v>25</v>
      </c>
      <c r="D63" s="11" t="s">
        <v>105</v>
      </c>
      <c r="G63" s="29">
        <v>8</v>
      </c>
    </row>
    <row r="65" spans="1:8" ht="11.25">
      <c r="A65" s="1">
        <v>21</v>
      </c>
      <c r="B65" s="11" t="s">
        <v>60</v>
      </c>
      <c r="D65" s="11" t="s">
        <v>109</v>
      </c>
      <c r="E65" s="1" t="s">
        <v>29</v>
      </c>
      <c r="F65" s="29">
        <v>21.3</v>
      </c>
      <c r="G65" s="29">
        <v>0</v>
      </c>
      <c r="H65" s="29">
        <f>F65*G65</f>
        <v>0</v>
      </c>
    </row>
    <row r="67" spans="1:8" ht="11.25">
      <c r="A67" s="1">
        <v>22</v>
      </c>
      <c r="B67" s="11" t="s">
        <v>61</v>
      </c>
      <c r="D67" s="11" t="s">
        <v>108</v>
      </c>
      <c r="E67" s="1" t="s">
        <v>29</v>
      </c>
      <c r="F67" s="29">
        <v>21.3</v>
      </c>
      <c r="G67" s="29">
        <v>0</v>
      </c>
      <c r="H67" s="29">
        <f>F67*G67</f>
        <v>0</v>
      </c>
    </row>
    <row r="68" spans="1:8" ht="11.25">
      <c r="A68" s="36" t="s">
        <v>26</v>
      </c>
      <c r="B68" s="37"/>
      <c r="C68" s="38"/>
      <c r="D68" s="37"/>
      <c r="E68" s="38"/>
      <c r="F68" s="59"/>
      <c r="G68" s="59"/>
      <c r="H68" s="67">
        <f>SUM(H52:H67)</f>
        <v>0</v>
      </c>
    </row>
    <row r="69" ht="11.25">
      <c r="B69" s="32" t="s">
        <v>23</v>
      </c>
    </row>
    <row r="70" spans="1:2" ht="11.25">
      <c r="A70" s="33">
        <v>725</v>
      </c>
      <c r="B70" s="32" t="s">
        <v>62</v>
      </c>
    </row>
    <row r="72" spans="1:8" ht="11.25">
      <c r="A72" s="1">
        <v>23</v>
      </c>
      <c r="B72" s="11" t="s">
        <v>112</v>
      </c>
      <c r="D72" s="11" t="s">
        <v>113</v>
      </c>
      <c r="E72" s="1" t="s">
        <v>63</v>
      </c>
      <c r="F72" s="29">
        <v>3</v>
      </c>
      <c r="G72" s="29">
        <v>0</v>
      </c>
      <c r="H72" s="29">
        <f>F72*G72</f>
        <v>0</v>
      </c>
    </row>
    <row r="74" spans="1:8" ht="11.25">
      <c r="A74" s="1">
        <v>24</v>
      </c>
      <c r="B74" s="11" t="s">
        <v>114</v>
      </c>
      <c r="D74" s="11" t="s">
        <v>115</v>
      </c>
      <c r="E74" s="1" t="s">
        <v>28</v>
      </c>
      <c r="F74" s="29">
        <v>3</v>
      </c>
      <c r="G74" s="29">
        <v>0</v>
      </c>
      <c r="H74" s="29">
        <f>F74*G74</f>
        <v>0</v>
      </c>
    </row>
    <row r="76" spans="1:8" ht="11.25">
      <c r="A76" s="1">
        <v>25</v>
      </c>
      <c r="B76" s="11" t="s">
        <v>117</v>
      </c>
      <c r="D76" s="11" t="s">
        <v>116</v>
      </c>
      <c r="E76" s="1" t="s">
        <v>63</v>
      </c>
      <c r="F76" s="29">
        <v>1</v>
      </c>
      <c r="G76" s="29">
        <v>0</v>
      </c>
      <c r="H76" s="29">
        <f>F76*G76</f>
        <v>0</v>
      </c>
    </row>
    <row r="78" spans="1:8" ht="11.25">
      <c r="A78" s="1">
        <v>26</v>
      </c>
      <c r="B78" s="11" t="s">
        <v>114</v>
      </c>
      <c r="D78" s="11" t="s">
        <v>118</v>
      </c>
      <c r="E78" s="1" t="s">
        <v>28</v>
      </c>
      <c r="F78" s="29">
        <v>1</v>
      </c>
      <c r="G78" s="29">
        <v>0</v>
      </c>
      <c r="H78" s="29">
        <f>F78*G78</f>
        <v>0</v>
      </c>
    </row>
    <row r="80" spans="1:8" ht="11.25">
      <c r="A80" s="1">
        <v>27</v>
      </c>
      <c r="B80" s="11" t="s">
        <v>64</v>
      </c>
      <c r="D80" s="11" t="s">
        <v>65</v>
      </c>
      <c r="E80" s="1" t="s">
        <v>32</v>
      </c>
      <c r="F80" s="29">
        <v>10</v>
      </c>
      <c r="G80" s="29">
        <v>0</v>
      </c>
      <c r="H80" s="29">
        <f>F80*G80</f>
        <v>0</v>
      </c>
    </row>
    <row r="81" spans="2:7" ht="11.25">
      <c r="B81" s="11" t="s">
        <v>24</v>
      </c>
      <c r="C81" s="1" t="s">
        <v>25</v>
      </c>
      <c r="D81" s="11" t="s">
        <v>110</v>
      </c>
      <c r="G81" s="29">
        <v>10</v>
      </c>
    </row>
    <row r="83" spans="1:8" ht="11.25">
      <c r="A83" s="1">
        <v>28</v>
      </c>
      <c r="B83" s="11" t="s">
        <v>66</v>
      </c>
      <c r="D83" s="11" t="s">
        <v>111</v>
      </c>
      <c r="E83" s="1" t="s">
        <v>27</v>
      </c>
      <c r="F83" s="29">
        <v>5</v>
      </c>
      <c r="G83" s="29">
        <v>0</v>
      </c>
      <c r="H83" s="29">
        <f>F83*G83</f>
        <v>0</v>
      </c>
    </row>
    <row r="85" spans="1:8" ht="11.25">
      <c r="A85" s="1">
        <v>29</v>
      </c>
      <c r="B85" s="11" t="s">
        <v>119</v>
      </c>
      <c r="D85" s="11" t="s">
        <v>120</v>
      </c>
      <c r="E85" s="1" t="s">
        <v>28</v>
      </c>
      <c r="F85" s="29">
        <v>5</v>
      </c>
      <c r="G85" s="29">
        <v>0</v>
      </c>
      <c r="H85" s="29">
        <f>F85*G85</f>
        <v>0</v>
      </c>
    </row>
    <row r="87" spans="1:8" ht="11.25">
      <c r="A87" s="1">
        <v>30</v>
      </c>
      <c r="B87" s="11" t="s">
        <v>121</v>
      </c>
      <c r="D87" s="11" t="s">
        <v>122</v>
      </c>
      <c r="E87" s="1" t="s">
        <v>28</v>
      </c>
      <c r="F87" s="29">
        <v>3</v>
      </c>
      <c r="G87" s="29">
        <v>0</v>
      </c>
      <c r="H87" s="29">
        <f>F87*G87</f>
        <v>0</v>
      </c>
    </row>
    <row r="89" spans="1:8" ht="11.25">
      <c r="A89" s="1">
        <v>31</v>
      </c>
      <c r="B89" s="11" t="s">
        <v>123</v>
      </c>
      <c r="D89" s="11" t="s">
        <v>128</v>
      </c>
      <c r="E89" s="1" t="s">
        <v>28</v>
      </c>
      <c r="F89" s="29">
        <v>3</v>
      </c>
      <c r="G89" s="29">
        <v>0</v>
      </c>
      <c r="H89" s="29">
        <f>F89*G89</f>
        <v>0</v>
      </c>
    </row>
    <row r="91" spans="1:8" ht="11.25">
      <c r="A91" s="1">
        <v>32</v>
      </c>
      <c r="B91" s="11" t="s">
        <v>124</v>
      </c>
      <c r="D91" s="11" t="s">
        <v>126</v>
      </c>
      <c r="E91" s="1" t="s">
        <v>28</v>
      </c>
      <c r="F91" s="29">
        <v>1</v>
      </c>
      <c r="G91" s="29">
        <v>0</v>
      </c>
      <c r="H91" s="29">
        <f>F91*G91</f>
        <v>0</v>
      </c>
    </row>
    <row r="93" spans="1:8" ht="11.25">
      <c r="A93" s="1">
        <v>33</v>
      </c>
      <c r="B93" s="11" t="s">
        <v>125</v>
      </c>
      <c r="D93" s="11" t="s">
        <v>127</v>
      </c>
      <c r="E93" s="1" t="s">
        <v>28</v>
      </c>
      <c r="F93" s="29">
        <v>1</v>
      </c>
      <c r="G93" s="29">
        <v>0</v>
      </c>
      <c r="H93" s="29">
        <f>F93*G93</f>
        <v>0</v>
      </c>
    </row>
    <row r="95" spans="1:8" ht="11.25">
      <c r="A95" s="1">
        <v>34</v>
      </c>
      <c r="B95" s="11" t="s">
        <v>131</v>
      </c>
      <c r="D95" s="11" t="s">
        <v>132</v>
      </c>
      <c r="E95" s="1" t="s">
        <v>32</v>
      </c>
      <c r="F95" s="29">
        <v>3</v>
      </c>
      <c r="G95" s="29">
        <v>0</v>
      </c>
      <c r="H95" s="29">
        <f>F95*G95</f>
        <v>0</v>
      </c>
    </row>
    <row r="97" spans="1:8" ht="11.25">
      <c r="A97" s="1">
        <v>35</v>
      </c>
      <c r="B97" s="11" t="s">
        <v>133</v>
      </c>
      <c r="D97" s="11" t="s">
        <v>134</v>
      </c>
      <c r="E97" s="1" t="s">
        <v>28</v>
      </c>
      <c r="F97" s="29">
        <v>1</v>
      </c>
      <c r="G97" s="29">
        <v>0</v>
      </c>
      <c r="H97" s="29">
        <f>F97*G97</f>
        <v>0</v>
      </c>
    </row>
    <row r="99" spans="1:8" ht="11.25">
      <c r="A99" s="1">
        <v>36</v>
      </c>
      <c r="B99" s="11" t="s">
        <v>135</v>
      </c>
      <c r="D99" s="11" t="s">
        <v>136</v>
      </c>
      <c r="E99" s="1" t="s">
        <v>28</v>
      </c>
      <c r="F99" s="29">
        <v>2</v>
      </c>
      <c r="G99" s="29">
        <v>0</v>
      </c>
      <c r="H99" s="29">
        <f>F99*G99</f>
        <v>0</v>
      </c>
    </row>
    <row r="101" spans="1:8" ht="11.25">
      <c r="A101" s="1">
        <v>37</v>
      </c>
      <c r="B101" s="11" t="s">
        <v>137</v>
      </c>
      <c r="D101" s="11" t="s">
        <v>138</v>
      </c>
      <c r="E101" s="1" t="s">
        <v>28</v>
      </c>
      <c r="F101" s="29">
        <v>3</v>
      </c>
      <c r="G101" s="29">
        <v>0</v>
      </c>
      <c r="H101" s="29">
        <f>F101*G101</f>
        <v>0</v>
      </c>
    </row>
    <row r="103" spans="1:8" ht="11.25">
      <c r="A103" s="1">
        <v>38</v>
      </c>
      <c r="B103" s="11" t="s">
        <v>139</v>
      </c>
      <c r="D103" s="11" t="s">
        <v>140</v>
      </c>
      <c r="E103" s="1" t="s">
        <v>70</v>
      </c>
      <c r="F103" s="29">
        <v>3</v>
      </c>
      <c r="G103" s="29">
        <v>0</v>
      </c>
      <c r="H103" s="29">
        <f>F103*G103</f>
        <v>0</v>
      </c>
    </row>
    <row r="105" spans="1:8" ht="11.25">
      <c r="A105" s="1">
        <v>39</v>
      </c>
      <c r="B105" s="11" t="s">
        <v>129</v>
      </c>
      <c r="D105" s="11" t="s">
        <v>130</v>
      </c>
      <c r="E105" s="1" t="s">
        <v>27</v>
      </c>
      <c r="F105" s="29">
        <v>1</v>
      </c>
      <c r="G105" s="29">
        <v>0</v>
      </c>
      <c r="H105" s="29">
        <f>F105*G105</f>
        <v>0</v>
      </c>
    </row>
    <row r="106" spans="1:10" ht="11.25">
      <c r="A106" s="36" t="s">
        <v>26</v>
      </c>
      <c r="B106" s="37"/>
      <c r="C106" s="38"/>
      <c r="D106" s="37"/>
      <c r="E106" s="38"/>
      <c r="F106" s="59"/>
      <c r="G106" s="59"/>
      <c r="H106" s="67">
        <f>SUM(H71:H105)</f>
        <v>0</v>
      </c>
      <c r="J106" s="29"/>
    </row>
    <row r="107" ht="11.25">
      <c r="B107" s="32" t="s">
        <v>23</v>
      </c>
    </row>
    <row r="108" spans="1:2" ht="11.25">
      <c r="A108" s="33">
        <v>998</v>
      </c>
      <c r="B108" s="32" t="s">
        <v>67</v>
      </c>
    </row>
    <row r="110" spans="1:8" ht="11.25">
      <c r="A110" s="1">
        <v>40</v>
      </c>
      <c r="B110" s="11" t="s">
        <v>68</v>
      </c>
      <c r="D110" s="11" t="s">
        <v>69</v>
      </c>
      <c r="E110" s="1" t="s">
        <v>70</v>
      </c>
      <c r="F110" s="29">
        <v>0</v>
      </c>
      <c r="G110" s="29">
        <v>1</v>
      </c>
      <c r="H110" s="29">
        <f>F110*G110</f>
        <v>0</v>
      </c>
    </row>
    <row r="111" spans="2:7" ht="11.25">
      <c r="B111" s="11" t="s">
        <v>24</v>
      </c>
      <c r="C111" s="1" t="s">
        <v>25</v>
      </c>
      <c r="D111" s="11" t="s">
        <v>141</v>
      </c>
      <c r="G111" s="29">
        <v>0</v>
      </c>
    </row>
    <row r="112" spans="1:8" ht="11.25">
      <c r="A112" s="36" t="s">
        <v>26</v>
      </c>
      <c r="B112" s="37"/>
      <c r="C112" s="38"/>
      <c r="D112" s="37"/>
      <c r="E112" s="38"/>
      <c r="F112" s="59"/>
      <c r="G112" s="59"/>
      <c r="H112" s="67">
        <f>SUM(H109:H111)</f>
        <v>0</v>
      </c>
    </row>
    <row r="114" spans="1:8" ht="11.25">
      <c r="A114" s="36" t="s">
        <v>71</v>
      </c>
      <c r="B114" s="44"/>
      <c r="C114" s="45"/>
      <c r="D114" s="44"/>
      <c r="E114" s="46"/>
      <c r="F114" s="55" t="s">
        <v>72</v>
      </c>
      <c r="G114" s="61">
        <v>0.14</v>
      </c>
      <c r="H114" s="71" t="s">
        <v>73</v>
      </c>
    </row>
    <row r="115" spans="1:8" ht="11.25">
      <c r="A115" s="34"/>
      <c r="B115" s="39" t="s">
        <v>20</v>
      </c>
      <c r="C115" s="40"/>
      <c r="D115" s="39"/>
      <c r="E115" s="47"/>
      <c r="F115" s="56">
        <f>H115-G115</f>
        <v>0</v>
      </c>
      <c r="G115" s="56">
        <v>0</v>
      </c>
      <c r="H115" s="76">
        <f>SUMIF(A:A,"Oddíl celkem",H:H)</f>
        <v>0</v>
      </c>
    </row>
    <row r="116" spans="1:8" ht="11.25">
      <c r="A116" s="41"/>
      <c r="B116" s="42" t="s">
        <v>74</v>
      </c>
      <c r="C116" s="43"/>
      <c r="D116" s="42"/>
      <c r="E116" s="48"/>
      <c r="F116" s="57">
        <f>F115*0.2</f>
        <v>0</v>
      </c>
      <c r="G116" s="57">
        <f>G115*0.1</f>
        <v>0</v>
      </c>
      <c r="H116" s="77">
        <f>F116+G116</f>
        <v>0</v>
      </c>
    </row>
    <row r="117" spans="1:8" ht="11.25">
      <c r="A117" s="78"/>
      <c r="B117" s="79"/>
      <c r="C117" s="80"/>
      <c r="D117" s="79"/>
      <c r="E117" s="81"/>
      <c r="F117" s="82"/>
      <c r="G117" s="82"/>
      <c r="H117" s="83"/>
    </row>
    <row r="118" spans="1:8" ht="11.25">
      <c r="A118" s="34"/>
      <c r="B118" s="39" t="s">
        <v>75</v>
      </c>
      <c r="C118" s="40"/>
      <c r="D118" s="39"/>
      <c r="E118" s="35"/>
      <c r="F118" s="51">
        <f>F116+F115</f>
        <v>0</v>
      </c>
      <c r="G118" s="51">
        <f>G116+G115</f>
        <v>0</v>
      </c>
      <c r="H118" s="84">
        <f>H116+H115</f>
        <v>0</v>
      </c>
    </row>
    <row r="119" spans="1:8" ht="11.25">
      <c r="A119" s="41"/>
      <c r="B119" s="42"/>
      <c r="C119" s="43"/>
      <c r="D119" s="42"/>
      <c r="E119" s="43"/>
      <c r="F119" s="53"/>
      <c r="G119" s="53"/>
      <c r="H119" s="85"/>
    </row>
  </sheetData>
  <sheetProtection/>
  <printOptions/>
  <pageMargins left="0.7480314960629921" right="0.7480314960629921" top="0.984251968503937" bottom="0.5905511811023623" header="0.5905511811023623" footer="0"/>
  <pageSetup horizontalDpi="120" verticalDpi="120" orientation="portrait" paperSize="9" r:id="rId1"/>
  <headerFooter alignWithMargins="0">
    <oddHeader>&amp;CROZPOČET VČ. VÝKAZU MATERIÁLU&amp;R&amp;8Datum  :  27.4.2012&amp;10
    &amp;8                      Strana  :                  &amp;P</oddHeader>
  </headerFooter>
  <ignoredErrors>
    <ignoredError sqref="D56:D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3.625" style="0" customWidth="1"/>
    <col min="2" max="2" width="44.375" style="15" customWidth="1"/>
    <col min="3" max="3" width="14.375" style="28" customWidth="1"/>
    <col min="4" max="4" width="13.25390625" style="10" customWidth="1"/>
  </cols>
  <sheetData>
    <row r="1" spans="1:7" ht="12.75">
      <c r="A1" s="1"/>
      <c r="D1" s="8">
        <v>41026</v>
      </c>
      <c r="E1" s="1"/>
      <c r="F1" s="1"/>
      <c r="G1" s="1"/>
    </row>
    <row r="2" spans="2:7" ht="12.75">
      <c r="B2" s="16" t="s">
        <v>8</v>
      </c>
      <c r="C2" s="29"/>
      <c r="D2" s="4"/>
      <c r="E2" s="1"/>
      <c r="F2" s="1"/>
      <c r="G2" s="1"/>
    </row>
    <row r="3" spans="1:7" ht="12.75">
      <c r="A3" s="1"/>
      <c r="B3" s="16" t="s">
        <v>14</v>
      </c>
      <c r="C3" s="29"/>
      <c r="D3" s="4"/>
      <c r="E3" s="1"/>
      <c r="F3" s="1"/>
      <c r="G3" s="1"/>
    </row>
    <row r="4" spans="1:7" ht="12.75">
      <c r="A4" s="1" t="s">
        <v>9</v>
      </c>
      <c r="B4" s="11" t="str">
        <f>'Položkový rozpočet'!D1</f>
        <v>Katedra zoologie, Viničná 1594/7, Praha 2</v>
      </c>
      <c r="C4" s="29"/>
      <c r="D4" s="4"/>
      <c r="E4" s="1"/>
      <c r="F4" s="1"/>
      <c r="G4" s="1"/>
    </row>
    <row r="5" spans="1:7" ht="12.75">
      <c r="A5" s="1" t="s">
        <v>10</v>
      </c>
      <c r="B5" s="11" t="str">
        <f>'Položkový rozpočet'!D2</f>
        <v>Zdravotně technické instalace - stavební úpravy entomologie                       </v>
      </c>
      <c r="C5" s="29"/>
      <c r="D5" s="4"/>
      <c r="E5" s="1"/>
      <c r="F5" s="1"/>
      <c r="G5" s="1"/>
    </row>
    <row r="6" spans="1:7" ht="12.75">
      <c r="A6" s="1"/>
      <c r="B6" s="9"/>
      <c r="C6" s="29"/>
      <c r="D6" s="65"/>
      <c r="E6" s="63"/>
      <c r="F6" s="1"/>
      <c r="G6" s="1"/>
    </row>
    <row r="7" spans="1:7" ht="12.75">
      <c r="A7" s="6" t="s">
        <v>11</v>
      </c>
      <c r="B7" s="17" t="s">
        <v>12</v>
      </c>
      <c r="C7" s="30" t="s">
        <v>13</v>
      </c>
      <c r="D7" s="68"/>
      <c r="E7" s="63"/>
      <c r="F7" s="1"/>
      <c r="G7" s="1"/>
    </row>
    <row r="8" spans="1:7" ht="12.75">
      <c r="A8" s="72"/>
      <c r="B8" s="73"/>
      <c r="C8" s="74"/>
      <c r="D8" s="65"/>
      <c r="E8" s="63"/>
      <c r="F8" s="1"/>
      <c r="G8" s="1"/>
    </row>
    <row r="9" spans="1:5" s="1" customFormat="1" ht="11.25">
      <c r="A9" s="75">
        <f>'Položkový rozpočet'!A6</f>
        <v>713</v>
      </c>
      <c r="B9" s="64" t="str">
        <f>'Položkový rozpočet'!B6</f>
        <v>IZOLACE TEPELNE                                   </v>
      </c>
      <c r="C9" s="74">
        <f>'Položkový rozpočet'!H14</f>
        <v>0</v>
      </c>
      <c r="D9" s="65"/>
      <c r="E9" s="63"/>
    </row>
    <row r="10" spans="1:5" s="1" customFormat="1" ht="11.25">
      <c r="A10" s="75">
        <f>'Položkový rozpočet'!A16</f>
        <v>720</v>
      </c>
      <c r="B10" s="64" t="s">
        <v>142</v>
      </c>
      <c r="C10" s="74">
        <f>'Položkový rozpočet'!H25</f>
        <v>0</v>
      </c>
      <c r="D10" s="65"/>
      <c r="E10" s="63"/>
    </row>
    <row r="11" spans="1:5" s="1" customFormat="1" ht="11.25">
      <c r="A11" s="75">
        <f>'Položkový rozpočet'!A27</f>
        <v>721</v>
      </c>
      <c r="B11" s="64" t="str">
        <f>'Položkový rozpočet'!B27</f>
        <v>VNITRNI KANALIZACE                                </v>
      </c>
      <c r="C11" s="74">
        <f>'Položkový rozpočet'!H49</f>
        <v>0</v>
      </c>
      <c r="D11" s="65"/>
      <c r="E11" s="63"/>
    </row>
    <row r="12" spans="1:5" s="1" customFormat="1" ht="11.25">
      <c r="A12" s="75">
        <f>'Položkový rozpočet'!A51</f>
        <v>722</v>
      </c>
      <c r="B12" s="64" t="str">
        <f>'Položkový rozpočet'!B51</f>
        <v>VNITRNI VODOVOD                                   </v>
      </c>
      <c r="C12" s="74">
        <f>'Položkový rozpočet'!H68</f>
        <v>0</v>
      </c>
      <c r="D12" s="65"/>
      <c r="E12" s="63"/>
    </row>
    <row r="13" spans="1:5" s="1" customFormat="1" ht="11.25">
      <c r="A13" s="75">
        <f>'Položkový rozpočet'!A70</f>
        <v>725</v>
      </c>
      <c r="B13" s="64" t="str">
        <f>'Položkový rozpočet'!B70</f>
        <v>ZARIZOVACI PREDMETY                               </v>
      </c>
      <c r="C13" s="74">
        <f>'Položkový rozpočet'!H106</f>
        <v>0</v>
      </c>
      <c r="D13" s="65"/>
      <c r="E13" s="63"/>
    </row>
    <row r="14" spans="1:5" s="1" customFormat="1" ht="11.25">
      <c r="A14" s="75">
        <f>'Položkový rozpočet'!A108</f>
        <v>998</v>
      </c>
      <c r="B14" s="64" t="str">
        <f>'Položkový rozpočet'!B108</f>
        <v>DOPOČTY PRIRAZEK                                  </v>
      </c>
      <c r="C14" s="74">
        <f>'Položkový rozpočet'!H112</f>
        <v>0</v>
      </c>
      <c r="D14" s="65"/>
      <c r="E14" s="63"/>
    </row>
    <row r="15" spans="1:5" s="1" customFormat="1" ht="11.25">
      <c r="A15" s="75"/>
      <c r="B15" s="73"/>
      <c r="C15" s="74"/>
      <c r="D15" s="65"/>
      <c r="E15" s="63"/>
    </row>
    <row r="16" spans="1:5" s="1" customFormat="1" ht="11.25">
      <c r="A16" s="36" t="s">
        <v>71</v>
      </c>
      <c r="B16" s="54"/>
      <c r="C16" s="71" t="s">
        <v>7</v>
      </c>
      <c r="D16" s="69"/>
      <c r="E16" s="63"/>
    </row>
    <row r="17" spans="1:5" s="1" customFormat="1" ht="11.25">
      <c r="A17" s="34"/>
      <c r="B17" s="50" t="s">
        <v>20</v>
      </c>
      <c r="C17" s="76">
        <f>'Položkový rozpočet'!H115</f>
        <v>0</v>
      </c>
      <c r="D17" s="70"/>
      <c r="E17" s="63"/>
    </row>
    <row r="18" spans="1:5" s="1" customFormat="1" ht="11.25">
      <c r="A18" s="34"/>
      <c r="B18" s="50" t="s">
        <v>76</v>
      </c>
      <c r="C18" s="76">
        <f>'Položkový rozpočet'!F116</f>
        <v>0</v>
      </c>
      <c r="D18" s="70"/>
      <c r="E18" s="63"/>
    </row>
    <row r="19" spans="1:5" s="1" customFormat="1" ht="11.25">
      <c r="A19" s="41"/>
      <c r="B19" s="52" t="s">
        <v>78</v>
      </c>
      <c r="C19" s="77">
        <f>'Položkový rozpočet'!G116</f>
        <v>0</v>
      </c>
      <c r="D19" s="70"/>
      <c r="E19" s="63"/>
    </row>
    <row r="20" spans="1:5" s="1" customFormat="1" ht="11.25">
      <c r="A20" s="36"/>
      <c r="B20" s="54" t="s">
        <v>75</v>
      </c>
      <c r="C20" s="67">
        <f>C19+C18+C17</f>
        <v>0</v>
      </c>
      <c r="D20" s="66"/>
      <c r="E20" s="63"/>
    </row>
    <row r="21" spans="2:5" s="1" customFormat="1" ht="11.25">
      <c r="B21" s="9"/>
      <c r="C21" s="29"/>
      <c r="D21" s="65"/>
      <c r="E21" s="63"/>
    </row>
    <row r="22" spans="2:5" s="1" customFormat="1" ht="11.25">
      <c r="B22" s="9"/>
      <c r="C22" s="29"/>
      <c r="D22" s="65"/>
      <c r="E22" s="63"/>
    </row>
    <row r="23" spans="2:4" s="1" customFormat="1" ht="11.25">
      <c r="B23" s="9"/>
      <c r="C23" s="29"/>
      <c r="D23" s="4"/>
    </row>
    <row r="24" spans="2:4" s="1" customFormat="1" ht="11.25">
      <c r="B24" s="9"/>
      <c r="C24" s="29"/>
      <c r="D24" s="4"/>
    </row>
    <row r="25" spans="2:4" s="1" customFormat="1" ht="11.25">
      <c r="B25" s="9"/>
      <c r="C25" s="29"/>
      <c r="D25" s="4"/>
    </row>
    <row r="26" spans="2:4" s="1" customFormat="1" ht="11.25">
      <c r="B26" s="9"/>
      <c r="C26" s="29"/>
      <c r="D26" s="4"/>
    </row>
    <row r="27" spans="2:4" s="1" customFormat="1" ht="11.25">
      <c r="B27" s="9"/>
      <c r="C27" s="29"/>
      <c r="D27" s="4"/>
    </row>
    <row r="28" spans="2:4" s="1" customFormat="1" ht="11.25">
      <c r="B28" s="9"/>
      <c r="C28" s="29"/>
      <c r="D28" s="4"/>
    </row>
    <row r="29" spans="2:4" s="1" customFormat="1" ht="11.25">
      <c r="B29" s="9"/>
      <c r="C29" s="29"/>
      <c r="D29" s="4"/>
    </row>
    <row r="30" spans="2:4" s="1" customFormat="1" ht="11.25">
      <c r="B30" s="9"/>
      <c r="C30" s="29"/>
      <c r="D30" s="4"/>
    </row>
    <row r="31" spans="2:4" s="1" customFormat="1" ht="11.25">
      <c r="B31" s="9"/>
      <c r="C31" s="29"/>
      <c r="D31" s="4"/>
    </row>
    <row r="32" spans="2:4" s="1" customFormat="1" ht="11.25">
      <c r="B32" s="9"/>
      <c r="C32" s="29"/>
      <c r="D32" s="4"/>
    </row>
    <row r="33" spans="2:4" s="1" customFormat="1" ht="11.25">
      <c r="B33" s="9"/>
      <c r="C33" s="29"/>
      <c r="D33" s="4"/>
    </row>
    <row r="34" spans="2:4" s="1" customFormat="1" ht="11.25">
      <c r="B34" s="9"/>
      <c r="C34" s="29"/>
      <c r="D34" s="4"/>
    </row>
    <row r="35" spans="2:4" s="1" customFormat="1" ht="11.25">
      <c r="B35" s="9"/>
      <c r="C35" s="29"/>
      <c r="D35" s="4"/>
    </row>
    <row r="36" spans="2:4" s="1" customFormat="1" ht="11.25">
      <c r="B36" s="9"/>
      <c r="C36" s="29"/>
      <c r="D36" s="4"/>
    </row>
    <row r="37" spans="2:4" s="1" customFormat="1" ht="11.25">
      <c r="B37" s="9"/>
      <c r="C37" s="29"/>
      <c r="D37" s="4"/>
    </row>
    <row r="38" spans="2:4" s="1" customFormat="1" ht="11.25">
      <c r="B38" s="9"/>
      <c r="C38" s="29"/>
      <c r="D38" s="4"/>
    </row>
    <row r="39" spans="2:4" s="1" customFormat="1" ht="11.25">
      <c r="B39" s="9"/>
      <c r="C39" s="29"/>
      <c r="D39" s="4"/>
    </row>
    <row r="40" spans="2:4" s="1" customFormat="1" ht="11.25">
      <c r="B40" s="9"/>
      <c r="C40" s="29"/>
      <c r="D40" s="4"/>
    </row>
    <row r="41" spans="2:4" s="1" customFormat="1" ht="11.25">
      <c r="B41" s="9"/>
      <c r="C41" s="29"/>
      <c r="D41" s="4"/>
    </row>
    <row r="42" spans="2:4" s="1" customFormat="1" ht="11.25">
      <c r="B42" s="9"/>
      <c r="C42" s="29"/>
      <c r="D42" s="4"/>
    </row>
    <row r="43" spans="2:4" s="1" customFormat="1" ht="11.25">
      <c r="B43" s="9"/>
      <c r="C43" s="29"/>
      <c r="D43" s="4"/>
    </row>
    <row r="44" spans="2:4" s="1" customFormat="1" ht="11.25">
      <c r="B44" s="9"/>
      <c r="C44" s="29"/>
      <c r="D44" s="4"/>
    </row>
    <row r="45" spans="2:4" s="1" customFormat="1" ht="11.25">
      <c r="B45" s="9"/>
      <c r="C45" s="29"/>
      <c r="D45" s="4"/>
    </row>
    <row r="46" spans="2:4" s="1" customFormat="1" ht="11.25">
      <c r="B46" s="9"/>
      <c r="C46" s="29"/>
      <c r="D46" s="4"/>
    </row>
    <row r="47" spans="2:4" s="1" customFormat="1" ht="11.25">
      <c r="B47" s="9"/>
      <c r="C47" s="29"/>
      <c r="D47" s="4"/>
    </row>
    <row r="48" spans="2:4" s="1" customFormat="1" ht="11.25">
      <c r="B48" s="9"/>
      <c r="C48" s="29"/>
      <c r="D48" s="4"/>
    </row>
    <row r="49" spans="2:4" s="1" customFormat="1" ht="11.25">
      <c r="B49" s="9"/>
      <c r="C49" s="29"/>
      <c r="D49" s="4"/>
    </row>
    <row r="50" spans="2:4" s="1" customFormat="1" ht="11.25">
      <c r="B50" s="9"/>
      <c r="C50" s="29"/>
      <c r="D50" s="4"/>
    </row>
    <row r="51" spans="2:4" s="1" customFormat="1" ht="11.25">
      <c r="B51" s="9"/>
      <c r="C51" s="29"/>
      <c r="D51" s="4"/>
    </row>
    <row r="52" spans="2:4" s="1" customFormat="1" ht="11.25">
      <c r="B52" s="9"/>
      <c r="C52" s="29"/>
      <c r="D52" s="4"/>
    </row>
    <row r="53" spans="2:4" s="1" customFormat="1" ht="11.25">
      <c r="B53" s="9"/>
      <c r="C53" s="29"/>
      <c r="D53" s="4"/>
    </row>
    <row r="54" spans="2:4" s="1" customFormat="1" ht="11.25">
      <c r="B54" s="9"/>
      <c r="C54" s="29"/>
      <c r="D54" s="4"/>
    </row>
    <row r="55" spans="2:4" s="1" customFormat="1" ht="11.25">
      <c r="B55" s="9"/>
      <c r="C55" s="29"/>
      <c r="D55" s="4"/>
    </row>
    <row r="56" spans="2:4" s="1" customFormat="1" ht="11.25">
      <c r="B56" s="9"/>
      <c r="C56" s="29"/>
      <c r="D56" s="4"/>
    </row>
    <row r="57" spans="2:4" s="1" customFormat="1" ht="11.25">
      <c r="B57" s="9"/>
      <c r="C57" s="29"/>
      <c r="D57" s="4"/>
    </row>
    <row r="58" spans="2:4" s="1" customFormat="1" ht="11.25">
      <c r="B58" s="9"/>
      <c r="C58" s="29"/>
      <c r="D58" s="4"/>
    </row>
    <row r="59" spans="2:4" s="1" customFormat="1" ht="11.25">
      <c r="B59" s="9"/>
      <c r="C59" s="29"/>
      <c r="D59" s="4"/>
    </row>
    <row r="60" spans="2:4" s="1" customFormat="1" ht="11.25">
      <c r="B60" s="9"/>
      <c r="C60" s="29"/>
      <c r="D60" s="4"/>
    </row>
    <row r="61" spans="2:4" s="1" customFormat="1" ht="11.25">
      <c r="B61" s="9"/>
      <c r="C61" s="29"/>
      <c r="D61" s="4"/>
    </row>
    <row r="62" spans="2:4" s="1" customFormat="1" ht="11.25">
      <c r="B62" s="9"/>
      <c r="C62" s="29"/>
      <c r="D62" s="4"/>
    </row>
    <row r="63" spans="2:4" s="1" customFormat="1" ht="11.25">
      <c r="B63" s="9"/>
      <c r="C63" s="29"/>
      <c r="D63" s="4"/>
    </row>
    <row r="64" spans="2:4" s="1" customFormat="1" ht="11.25">
      <c r="B64" s="9"/>
      <c r="C64" s="29"/>
      <c r="D64" s="4"/>
    </row>
    <row r="65" spans="2:4" s="1" customFormat="1" ht="11.25">
      <c r="B65" s="9"/>
      <c r="C65" s="29"/>
      <c r="D65" s="4"/>
    </row>
    <row r="66" spans="2:4" s="1" customFormat="1" ht="11.25">
      <c r="B66" s="9"/>
      <c r="C66" s="29"/>
      <c r="D66" s="4"/>
    </row>
    <row r="67" spans="2:4" s="1" customFormat="1" ht="11.25">
      <c r="B67" s="9"/>
      <c r="C67" s="29"/>
      <c r="D67" s="4"/>
    </row>
    <row r="68" spans="2:4" s="1" customFormat="1" ht="11.25">
      <c r="B68" s="9"/>
      <c r="C68" s="29"/>
      <c r="D68" s="4"/>
    </row>
    <row r="69" spans="2:4" s="1" customFormat="1" ht="11.25">
      <c r="B69" s="9"/>
      <c r="C69" s="29"/>
      <c r="D69" s="4"/>
    </row>
    <row r="70" spans="2:4" s="1" customFormat="1" ht="11.25">
      <c r="B70" s="9"/>
      <c r="C70" s="29"/>
      <c r="D70" s="4"/>
    </row>
    <row r="71" spans="2:4" s="1" customFormat="1" ht="11.25">
      <c r="B71" s="9"/>
      <c r="C71" s="29"/>
      <c r="D71" s="4"/>
    </row>
    <row r="72" spans="2:4" s="1" customFormat="1" ht="11.25">
      <c r="B72" s="9"/>
      <c r="C72" s="29"/>
      <c r="D72" s="4"/>
    </row>
    <row r="73" spans="2:4" s="1" customFormat="1" ht="11.25">
      <c r="B73" s="9"/>
      <c r="C73" s="29"/>
      <c r="D73" s="4"/>
    </row>
    <row r="74" spans="2:4" s="1" customFormat="1" ht="11.25">
      <c r="B74" s="9"/>
      <c r="C74" s="29"/>
      <c r="D74" s="4"/>
    </row>
    <row r="75" spans="2:4" s="1" customFormat="1" ht="11.25">
      <c r="B75" s="9"/>
      <c r="C75" s="29"/>
      <c r="D75" s="4"/>
    </row>
    <row r="76" spans="2:4" s="1" customFormat="1" ht="11.25">
      <c r="B76" s="9"/>
      <c r="C76" s="29"/>
      <c r="D76" s="4"/>
    </row>
    <row r="77" spans="2:4" s="1" customFormat="1" ht="11.25">
      <c r="B77" s="9"/>
      <c r="C77" s="29"/>
      <c r="D77" s="4"/>
    </row>
    <row r="78" spans="2:4" s="1" customFormat="1" ht="11.25">
      <c r="B78" s="9"/>
      <c r="C78" s="29"/>
      <c r="D78" s="4"/>
    </row>
    <row r="79" spans="2:4" s="1" customFormat="1" ht="11.25">
      <c r="B79" s="9"/>
      <c r="C79" s="29"/>
      <c r="D79" s="4"/>
    </row>
    <row r="80" spans="2:4" s="1" customFormat="1" ht="11.25">
      <c r="B80" s="9"/>
      <c r="C80" s="29"/>
      <c r="D80" s="4"/>
    </row>
    <row r="81" spans="2:4" s="1" customFormat="1" ht="11.25">
      <c r="B81" s="9"/>
      <c r="C81" s="29"/>
      <c r="D81" s="4"/>
    </row>
    <row r="82" spans="2:4" s="1" customFormat="1" ht="11.25">
      <c r="B82" s="9"/>
      <c r="C82" s="29"/>
      <c r="D82" s="4"/>
    </row>
    <row r="83" spans="2:4" s="1" customFormat="1" ht="11.25">
      <c r="B83" s="9"/>
      <c r="C83" s="29"/>
      <c r="D83" s="4"/>
    </row>
    <row r="84" spans="2:4" s="1" customFormat="1" ht="11.25">
      <c r="B84" s="9"/>
      <c r="C84" s="29"/>
      <c r="D84" s="4"/>
    </row>
    <row r="85" spans="2:4" s="1" customFormat="1" ht="11.25">
      <c r="B85" s="9"/>
      <c r="C85" s="29"/>
      <c r="D85" s="4"/>
    </row>
    <row r="86" spans="2:4" s="1" customFormat="1" ht="11.25">
      <c r="B86" s="9"/>
      <c r="C86" s="29"/>
      <c r="D86" s="4"/>
    </row>
    <row r="87" spans="2:4" s="1" customFormat="1" ht="11.25">
      <c r="B87" s="9"/>
      <c r="C87" s="29"/>
      <c r="D87" s="4"/>
    </row>
    <row r="88" spans="2:4" s="1" customFormat="1" ht="11.25">
      <c r="B88" s="9"/>
      <c r="C88" s="29"/>
      <c r="D88" s="4"/>
    </row>
    <row r="89" spans="2:4" s="1" customFormat="1" ht="11.25">
      <c r="B89" s="9"/>
      <c r="C89" s="29"/>
      <c r="D89" s="4"/>
    </row>
    <row r="90" spans="2:4" s="1" customFormat="1" ht="11.25">
      <c r="B90" s="9"/>
      <c r="C90" s="29"/>
      <c r="D90" s="4"/>
    </row>
    <row r="91" spans="2:4" s="1" customFormat="1" ht="11.25">
      <c r="B91" s="9"/>
      <c r="C91" s="29"/>
      <c r="D91" s="4"/>
    </row>
    <row r="92" spans="2:4" s="1" customFormat="1" ht="11.25">
      <c r="B92" s="9"/>
      <c r="C92" s="29"/>
      <c r="D92" s="4"/>
    </row>
    <row r="93" spans="2:4" s="1" customFormat="1" ht="11.25">
      <c r="B93" s="9"/>
      <c r="C93" s="29"/>
      <c r="D93" s="4"/>
    </row>
    <row r="94" spans="2:4" s="1" customFormat="1" ht="11.25">
      <c r="B94" s="9"/>
      <c r="C94" s="29"/>
      <c r="D94" s="4"/>
    </row>
    <row r="95" spans="2:4" s="1" customFormat="1" ht="11.25">
      <c r="B95" s="9"/>
      <c r="C95" s="29"/>
      <c r="D95" s="4"/>
    </row>
    <row r="96" spans="2:4" s="1" customFormat="1" ht="11.25">
      <c r="B96" s="9"/>
      <c r="C96" s="29"/>
      <c r="D96" s="4"/>
    </row>
    <row r="97" spans="2:4" s="1" customFormat="1" ht="11.25">
      <c r="B97" s="9"/>
      <c r="C97" s="29"/>
      <c r="D97" s="4"/>
    </row>
    <row r="98" spans="2:4" s="1" customFormat="1" ht="11.25">
      <c r="B98" s="9"/>
      <c r="C98" s="29"/>
      <c r="D98" s="4"/>
    </row>
    <row r="99" spans="2:4" s="1" customFormat="1" ht="11.25">
      <c r="B99" s="9"/>
      <c r="C99" s="29"/>
      <c r="D99" s="4"/>
    </row>
    <row r="100" spans="2:4" s="1" customFormat="1" ht="11.25">
      <c r="B100" s="9"/>
      <c r="C100" s="29"/>
      <c r="D100" s="4"/>
    </row>
    <row r="101" spans="2:4" s="1" customFormat="1" ht="11.25">
      <c r="B101" s="9"/>
      <c r="C101" s="29"/>
      <c r="D101" s="4"/>
    </row>
    <row r="102" spans="2:4" s="1" customFormat="1" ht="11.25">
      <c r="B102" s="9"/>
      <c r="C102" s="29"/>
      <c r="D102" s="4"/>
    </row>
    <row r="103" spans="2:4" s="1" customFormat="1" ht="11.25">
      <c r="B103" s="9"/>
      <c r="C103" s="29"/>
      <c r="D103" s="4"/>
    </row>
    <row r="104" spans="2:4" s="1" customFormat="1" ht="11.25">
      <c r="B104" s="9"/>
      <c r="C104" s="29"/>
      <c r="D104" s="4"/>
    </row>
    <row r="105" spans="2:4" s="1" customFormat="1" ht="11.25">
      <c r="B105" s="9"/>
      <c r="C105" s="29"/>
      <c r="D105" s="4"/>
    </row>
    <row r="106" spans="2:4" s="1" customFormat="1" ht="11.25">
      <c r="B106" s="9"/>
      <c r="C106" s="29"/>
      <c r="D106" s="4"/>
    </row>
    <row r="107" spans="2:4" s="1" customFormat="1" ht="11.25">
      <c r="B107" s="9"/>
      <c r="C107" s="29"/>
      <c r="D107" s="4"/>
    </row>
    <row r="108" spans="2:4" s="1" customFormat="1" ht="11.25">
      <c r="B108" s="9"/>
      <c r="C108" s="29"/>
      <c r="D108" s="4"/>
    </row>
    <row r="109" spans="2:4" s="1" customFormat="1" ht="11.25">
      <c r="B109" s="9"/>
      <c r="C109" s="29"/>
      <c r="D109" s="4"/>
    </row>
    <row r="110" spans="2:4" s="1" customFormat="1" ht="11.25">
      <c r="B110" s="9"/>
      <c r="C110" s="29"/>
      <c r="D110" s="4"/>
    </row>
    <row r="111" spans="2:4" s="1" customFormat="1" ht="11.25">
      <c r="B111" s="9"/>
      <c r="C111" s="29"/>
      <c r="D111" s="4"/>
    </row>
    <row r="112" spans="2:4" s="1" customFormat="1" ht="11.25">
      <c r="B112" s="9"/>
      <c r="C112" s="29"/>
      <c r="D112" s="4"/>
    </row>
    <row r="113" spans="2:4" s="1" customFormat="1" ht="11.25">
      <c r="B113" s="9"/>
      <c r="C113" s="29"/>
      <c r="D113" s="4"/>
    </row>
    <row r="114" spans="2:4" s="1" customFormat="1" ht="11.25">
      <c r="B114" s="9"/>
      <c r="C114" s="29"/>
      <c r="D114" s="4"/>
    </row>
    <row r="115" spans="2:4" s="1" customFormat="1" ht="11.25">
      <c r="B115" s="9"/>
      <c r="C115" s="29"/>
      <c r="D115" s="4"/>
    </row>
    <row r="116" spans="2:4" s="1" customFormat="1" ht="11.25">
      <c r="B116" s="9"/>
      <c r="C116" s="29"/>
      <c r="D116" s="4"/>
    </row>
    <row r="117" spans="2:4" s="1" customFormat="1" ht="11.25">
      <c r="B117" s="9"/>
      <c r="C117" s="29"/>
      <c r="D117" s="4"/>
    </row>
    <row r="118" spans="2:4" s="1" customFormat="1" ht="11.25">
      <c r="B118" s="9"/>
      <c r="C118" s="29"/>
      <c r="D118" s="4"/>
    </row>
    <row r="119" spans="2:4" s="1" customFormat="1" ht="11.25">
      <c r="B119" s="9"/>
      <c r="C119" s="29"/>
      <c r="D119" s="4"/>
    </row>
    <row r="120" spans="2:4" s="1" customFormat="1" ht="11.25">
      <c r="B120" s="9"/>
      <c r="C120" s="29"/>
      <c r="D120" s="4"/>
    </row>
    <row r="121" spans="2:4" s="1" customFormat="1" ht="11.25">
      <c r="B121" s="9"/>
      <c r="C121" s="29"/>
      <c r="D121" s="4"/>
    </row>
    <row r="122" spans="2:4" s="1" customFormat="1" ht="11.25">
      <c r="B122" s="9"/>
      <c r="C122" s="29"/>
      <c r="D122" s="4"/>
    </row>
    <row r="123" spans="2:4" s="1" customFormat="1" ht="11.25">
      <c r="B123" s="9"/>
      <c r="C123" s="29"/>
      <c r="D123" s="4"/>
    </row>
    <row r="124" spans="2:4" s="1" customFormat="1" ht="11.25">
      <c r="B124" s="9"/>
      <c r="C124" s="29"/>
      <c r="D124" s="4"/>
    </row>
    <row r="125" spans="2:4" s="1" customFormat="1" ht="11.25">
      <c r="B125" s="9"/>
      <c r="C125" s="29"/>
      <c r="D125" s="4"/>
    </row>
    <row r="126" spans="2:4" s="1" customFormat="1" ht="11.25">
      <c r="B126" s="9"/>
      <c r="C126" s="29"/>
      <c r="D126" s="4"/>
    </row>
    <row r="127" spans="2:4" s="1" customFormat="1" ht="11.25">
      <c r="B127" s="9"/>
      <c r="C127" s="29"/>
      <c r="D127" s="4"/>
    </row>
    <row r="128" spans="2:4" s="1" customFormat="1" ht="11.25">
      <c r="B128" s="9"/>
      <c r="C128" s="29"/>
      <c r="D128" s="4"/>
    </row>
    <row r="129" spans="2:4" s="1" customFormat="1" ht="11.25">
      <c r="B129" s="9"/>
      <c r="C129" s="29"/>
      <c r="D129" s="4"/>
    </row>
    <row r="130" spans="2:4" s="1" customFormat="1" ht="11.25">
      <c r="B130" s="9"/>
      <c r="C130" s="29"/>
      <c r="D130" s="4"/>
    </row>
    <row r="131" spans="2:4" s="1" customFormat="1" ht="11.25">
      <c r="B131" s="9"/>
      <c r="C131" s="29"/>
      <c r="D131" s="4"/>
    </row>
    <row r="132" spans="2:4" s="1" customFormat="1" ht="11.25">
      <c r="B132" s="9"/>
      <c r="C132" s="29"/>
      <c r="D132" s="4"/>
    </row>
    <row r="133" spans="2:4" s="1" customFormat="1" ht="11.25">
      <c r="B133" s="9"/>
      <c r="C133" s="29"/>
      <c r="D133" s="4"/>
    </row>
  </sheetData>
  <sheetProtection/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9">
      <selection activeCell="F20" sqref="F20"/>
    </sheetView>
  </sheetViews>
  <sheetFormatPr defaultColWidth="9.00390625" defaultRowHeight="12.75"/>
  <cols>
    <col min="1" max="1" width="17.25390625" style="0" customWidth="1"/>
    <col min="2" max="2" width="18.7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8.625" style="0" customWidth="1"/>
  </cols>
  <sheetData>
    <row r="2" ht="12.75">
      <c r="F2" s="18"/>
    </row>
    <row r="3" ht="12.75">
      <c r="F3" s="18"/>
    </row>
    <row r="8" ht="126" customHeight="1"/>
    <row r="9" ht="22.5" customHeight="1">
      <c r="B9" s="19" t="s">
        <v>15</v>
      </c>
    </row>
    <row r="10" spans="2:3" ht="36.75" customHeight="1">
      <c r="B10" t="s">
        <v>16</v>
      </c>
      <c r="C10" s="20" t="str">
        <f>'Položkový rozpočet'!$D$1</f>
        <v>Katedra zoologie, Viničná 1594/7, Praha 2</v>
      </c>
    </row>
    <row r="11" spans="2:3" ht="26.25" customHeight="1">
      <c r="B11" t="s">
        <v>17</v>
      </c>
      <c r="C11" s="20" t="str">
        <f>'Položkový rozpočet'!$D$2</f>
        <v>Zdravotně technické instalace - stavební úpravy entomologie                       </v>
      </c>
    </row>
    <row r="12" ht="24.75" customHeight="1"/>
    <row r="13" ht="24.75" customHeight="1">
      <c r="C13" s="22" t="s">
        <v>77</v>
      </c>
    </row>
    <row r="18" spans="1:4" ht="21.75" customHeight="1">
      <c r="A18" s="21"/>
      <c r="B18" s="26" t="s">
        <v>18</v>
      </c>
      <c r="C18" s="27">
        <f>SUM(C19:C21)</f>
        <v>0</v>
      </c>
      <c r="D18" s="26" t="s">
        <v>19</v>
      </c>
    </row>
    <row r="19" spans="2:4" ht="24.75" customHeight="1">
      <c r="B19" t="s">
        <v>20</v>
      </c>
      <c r="C19" s="24">
        <f>'Položkový rozpočet'!H115</f>
        <v>0</v>
      </c>
      <c r="D19" t="s">
        <v>19</v>
      </c>
    </row>
    <row r="20" spans="2:4" ht="24.75" customHeight="1">
      <c r="B20" t="s">
        <v>79</v>
      </c>
      <c r="C20" s="24">
        <f>'Položkový rozpočet'!G116</f>
        <v>0</v>
      </c>
      <c r="D20" t="s">
        <v>19</v>
      </c>
    </row>
    <row r="21" spans="2:4" ht="12.75">
      <c r="B21" t="s">
        <v>80</v>
      </c>
      <c r="C21" s="24">
        <f>'Položkový rozpočet'!F116</f>
        <v>0</v>
      </c>
      <c r="D21" t="s">
        <v>19</v>
      </c>
    </row>
    <row r="22" ht="26.25" customHeight="1">
      <c r="C22" s="25"/>
    </row>
    <row r="31" spans="3:5" ht="12.75">
      <c r="C31" t="s">
        <v>21</v>
      </c>
      <c r="E31" t="s">
        <v>83</v>
      </c>
    </row>
    <row r="32" spans="3:6" ht="12.75">
      <c r="C32" t="s">
        <v>22</v>
      </c>
      <c r="E32" s="62">
        <v>41026</v>
      </c>
      <c r="F32" s="2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Iva</cp:lastModifiedBy>
  <cp:lastPrinted>2012-04-27T12:30:12Z</cp:lastPrinted>
  <dcterms:created xsi:type="dcterms:W3CDTF">1999-10-27T12:59:00Z</dcterms:created>
  <dcterms:modified xsi:type="dcterms:W3CDTF">2012-06-08T07:44:23Z</dcterms:modified>
  <cp:category/>
  <cp:version/>
  <cp:contentType/>
  <cp:contentStatus/>
</cp:coreProperties>
</file>