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predmety" sheetId="1" r:id="rId1"/>
    <sheet name="znam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<sst xmlns="http://schemas.openxmlformats.org/spreadsheetml/2006/main" count="70" uniqueCount="68">
  <si>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Student</t>
  </si>
  <si>
    <t>Váhy</t>
  </si>
  <si>
    <t>běžná písemka</t>
  </si>
  <si>
    <t>ústní zkoušení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</si>
  <si>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</si>
  <si>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</si>
  <si>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</si>
  <si>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</si>
  <si>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</si>
  <si>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</si>
  <si>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</si>
  <si>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</si>
  <si>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</si>
  <si>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</si>
  <si>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</si>
  <si>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</si>
  <si>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</si>
  <si>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</si>
  <si>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</si>
  <si>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</si>
  <si>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</si>
  <si>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</si>
  <si>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</si>
  <si>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</si>
  <si>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</si>
  <si>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Matematická geografie</t>
  </si>
  <si>
    <t>Meteorologie a klimatologie</t>
  </si>
  <si>
    <t>Geologie</t>
  </si>
  <si>
    <t>Matematika</t>
  </si>
  <si>
    <t>Statistika</t>
  </si>
  <si>
    <t>Ekonom. Geogr.</t>
  </si>
  <si>
    <t>Kartografie</t>
  </si>
  <si>
    <t>Hydrologie</t>
  </si>
  <si>
    <t>Geomorfologie</t>
  </si>
  <si>
    <t>Informatika</t>
  </si>
  <si>
    <t>váhy (počet kreditů)</t>
  </si>
  <si>
    <t xml:space="preserve">Bartáková Kateřina </t>
  </si>
  <si>
    <t xml:space="preserve">Brabec Tomáš </t>
  </si>
  <si>
    <t>Bugris Vojtěch</t>
  </si>
  <si>
    <t>Bujoková Klára</t>
  </si>
  <si>
    <t xml:space="preserve">Chodounský Josef </t>
  </si>
  <si>
    <t xml:space="preserve">Churáček Jakub </t>
  </si>
  <si>
    <t>Čejková Eva</t>
  </si>
  <si>
    <t xml:space="preserve">Čoček Ladislav </t>
  </si>
  <si>
    <t xml:space="preserve">Dejnožka Petr </t>
  </si>
  <si>
    <t>Dítětová Hana</t>
  </si>
  <si>
    <t>Dvořáčková Terezie</t>
  </si>
  <si>
    <t xml:space="preserve">Ečer Pavel </t>
  </si>
  <si>
    <t xml:space="preserve">Fadrná Eva </t>
  </si>
  <si>
    <t xml:space="preserve">Fráně Luděk </t>
  </si>
  <si>
    <t>Fučíková Eva</t>
  </si>
  <si>
    <t>Grimová Barbara</t>
  </si>
  <si>
    <t xml:space="preserve">Havlová Petra </t>
  </si>
  <si>
    <t>Hintnaus Ivo</t>
  </si>
  <si>
    <t>Hojgr Miroslav</t>
  </si>
  <si>
    <t>součin váhy * známky</t>
  </si>
  <si>
    <t>vážený průměr</t>
  </si>
  <si>
    <t>součet vah</t>
  </si>
  <si>
    <t>průměr (bez použití vah)</t>
  </si>
  <si>
    <t>počet známek * váhy</t>
  </si>
  <si>
    <t>součin známky * váhy</t>
  </si>
  <si>
    <t>průměr (bez vah)</t>
  </si>
  <si>
    <t>celkem</t>
  </si>
  <si>
    <t xml:space="preserve">běžná </t>
  </si>
  <si>
    <t xml:space="preserve">ústní </t>
  </si>
  <si>
    <t>DCV</t>
  </si>
  <si>
    <t>kontrolní</t>
  </si>
  <si>
    <t>kontrolní práce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</si>
</sst>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 vertical="center" textRotation="90" wrapText="1"/>
    </xf>
    <xf numFmtId="0" fontId="7" fillId="0" borderId="0" xfId="0" applyFont="1" applyFill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9.140625" defaultRowHeight="12.75"/>
  <cols>
    <col min="1" max="1" width="18.8515625" style="0" customWidth="1"/>
    <col min="2" max="2" width="7.421875" style="0" customWidth="1"/>
    <col min="3" max="11" width="6.421875" style="0" customWidth="1"/>
  </cols>
  <sheetData>
    <row r="1" spans="2:15" s="29" customFormat="1" ht="71.25" customHeight="1">
      <c r="B1" s="29" t="s">
        <v>25</v>
      </c>
      <c r="C1" s="29" t="s">
        <v>26</v>
      </c>
      <c r="D1" s="29" t="s">
        <v>27</v>
      </c>
      <c r="E1" s="29" t="s">
        <v>28</v>
      </c>
      <c r="F1" s="29" t="s">
        <v>29</v>
      </c>
      <c r="G1" s="29" t="s">
        <v>30</v>
      </c>
      <c r="H1" s="29" t="s">
        <v>31</v>
      </c>
      <c r="I1" s="29" t="s">
        <v>32</v>
      </c>
      <c r="J1" s="29" t="s">
        <v>33</v>
      </c>
      <c r="K1" s="29" t="s">
        <v>34</v>
      </c>
      <c r="L1" s="29" t="s">
        <v>57</v>
      </c>
      <c r="M1" s="29" t="s">
        <v>55</v>
      </c>
      <c r="N1" s="35" t="s">
        <v>56</v>
      </c>
      <c r="O1" s="29" t="s">
        <v>58</v>
      </c>
    </row>
    <row r="2" spans="1:14" s="33" customFormat="1" ht="12.75">
      <c r="A2" s="33" t="s">
        <v>35</v>
      </c>
      <c r="B2" s="34">
        <v>6</v>
      </c>
      <c r="C2" s="34">
        <v>5</v>
      </c>
      <c r="D2" s="34">
        <v>5</v>
      </c>
      <c r="E2" s="34">
        <v>6</v>
      </c>
      <c r="F2" s="34">
        <v>5</v>
      </c>
      <c r="G2" s="34">
        <v>6</v>
      </c>
      <c r="H2" s="34">
        <v>8</v>
      </c>
      <c r="I2" s="34">
        <v>6</v>
      </c>
      <c r="J2" s="34">
        <v>6</v>
      </c>
      <c r="K2" s="34">
        <v>3</v>
      </c>
      <c r="L2" s="33">
        <f>SUM(B2:K2)</f>
        <v>56</v>
      </c>
      <c r="N2" s="36"/>
    </row>
    <row r="3" spans="1:15" ht="12.75">
      <c r="A3" s="30" t="s">
        <v>36</v>
      </c>
      <c r="B3">
        <v>1</v>
      </c>
      <c r="C3">
        <v>2</v>
      </c>
      <c r="D3">
        <v>1</v>
      </c>
      <c r="E3">
        <v>2</v>
      </c>
      <c r="F3">
        <v>2</v>
      </c>
      <c r="G3">
        <v>1</v>
      </c>
      <c r="H3">
        <v>3</v>
      </c>
      <c r="I3">
        <v>1</v>
      </c>
      <c r="J3">
        <v>1</v>
      </c>
      <c r="K3">
        <v>1</v>
      </c>
      <c r="M3">
        <f>SUMPRODUCT($B$2:$K$2,B3:K3)</f>
        <v>88</v>
      </c>
      <c r="N3" s="37">
        <f>+M3/$L$2</f>
        <v>1.5714285714285714</v>
      </c>
      <c r="O3" s="1">
        <f>AVERAGE(B3:K3)</f>
        <v>1.5</v>
      </c>
    </row>
    <row r="4" spans="1:15" ht="12.75">
      <c r="A4" s="30" t="s">
        <v>37</v>
      </c>
      <c r="B4">
        <v>2</v>
      </c>
      <c r="C4">
        <v>1</v>
      </c>
      <c r="D4">
        <v>2</v>
      </c>
      <c r="E4">
        <v>2</v>
      </c>
      <c r="F4">
        <v>2</v>
      </c>
      <c r="G4">
        <v>1</v>
      </c>
      <c r="H4">
        <v>1</v>
      </c>
      <c r="I4">
        <v>1</v>
      </c>
      <c r="J4">
        <v>4</v>
      </c>
      <c r="K4">
        <v>3</v>
      </c>
      <c r="M4">
        <f aca="true" t="shared" si="0" ref="M4:M21">SUMPRODUCT($B$2:$K$2,B4:K4)</f>
        <v>102</v>
      </c>
      <c r="N4" s="37">
        <f aca="true" t="shared" si="1" ref="N4:N21">+M4/$L$2</f>
        <v>1.8214285714285714</v>
      </c>
      <c r="O4" s="1">
        <f aca="true" t="shared" si="2" ref="O4:O21">AVERAGE(B4:K4)</f>
        <v>1.9</v>
      </c>
    </row>
    <row r="5" spans="1:15" ht="12.75">
      <c r="A5" s="30" t="s">
        <v>38</v>
      </c>
      <c r="B5">
        <v>3</v>
      </c>
      <c r="C5">
        <v>4</v>
      </c>
      <c r="D5">
        <v>1</v>
      </c>
      <c r="E5">
        <v>1</v>
      </c>
      <c r="F5">
        <v>3</v>
      </c>
      <c r="G5">
        <v>2</v>
      </c>
      <c r="H5">
        <v>4</v>
      </c>
      <c r="I5">
        <v>1</v>
      </c>
      <c r="J5">
        <v>3</v>
      </c>
      <c r="K5">
        <v>1</v>
      </c>
      <c r="M5">
        <f t="shared" si="0"/>
        <v>135</v>
      </c>
      <c r="N5" s="37">
        <f t="shared" si="1"/>
        <v>2.4107142857142856</v>
      </c>
      <c r="O5" s="1">
        <f t="shared" si="2"/>
        <v>2.3</v>
      </c>
    </row>
    <row r="6" spans="1:15" ht="12.75">
      <c r="A6" s="30" t="s">
        <v>39</v>
      </c>
      <c r="B6">
        <v>2</v>
      </c>
      <c r="C6">
        <v>1</v>
      </c>
      <c r="D6">
        <v>2</v>
      </c>
      <c r="E6">
        <v>2</v>
      </c>
      <c r="F6">
        <v>1</v>
      </c>
      <c r="G6">
        <v>3</v>
      </c>
      <c r="H6">
        <v>2</v>
      </c>
      <c r="I6">
        <v>2</v>
      </c>
      <c r="J6">
        <v>2</v>
      </c>
      <c r="K6">
        <v>1</v>
      </c>
      <c r="M6">
        <f t="shared" si="0"/>
        <v>105</v>
      </c>
      <c r="N6" s="37">
        <f t="shared" si="1"/>
        <v>1.875</v>
      </c>
      <c r="O6" s="1">
        <f t="shared" si="2"/>
        <v>1.8</v>
      </c>
    </row>
    <row r="7" spans="1:15" ht="12.75">
      <c r="A7" s="30" t="s">
        <v>40</v>
      </c>
      <c r="B7">
        <v>2</v>
      </c>
      <c r="C7">
        <v>4</v>
      </c>
      <c r="D7">
        <v>3</v>
      </c>
      <c r="E7">
        <v>1</v>
      </c>
      <c r="F7">
        <v>2</v>
      </c>
      <c r="G7">
        <v>2</v>
      </c>
      <c r="H7">
        <v>3</v>
      </c>
      <c r="I7">
        <v>3</v>
      </c>
      <c r="J7">
        <v>1</v>
      </c>
      <c r="K7">
        <v>1</v>
      </c>
      <c r="M7">
        <f t="shared" si="0"/>
        <v>126</v>
      </c>
      <c r="N7" s="37">
        <f t="shared" si="1"/>
        <v>2.25</v>
      </c>
      <c r="O7" s="1">
        <f t="shared" si="2"/>
        <v>2.2</v>
      </c>
    </row>
    <row r="8" spans="1:15" ht="12.75">
      <c r="A8" s="30" t="s">
        <v>41</v>
      </c>
      <c r="B8">
        <v>3</v>
      </c>
      <c r="C8">
        <v>3</v>
      </c>
      <c r="D8">
        <v>2</v>
      </c>
      <c r="E8">
        <v>1</v>
      </c>
      <c r="F8">
        <v>2</v>
      </c>
      <c r="G8">
        <v>2</v>
      </c>
      <c r="H8">
        <v>4</v>
      </c>
      <c r="I8">
        <v>1</v>
      </c>
      <c r="J8">
        <v>1</v>
      </c>
      <c r="K8">
        <v>2</v>
      </c>
      <c r="M8">
        <f t="shared" si="0"/>
        <v>121</v>
      </c>
      <c r="N8" s="37">
        <f t="shared" si="1"/>
        <v>2.1607142857142856</v>
      </c>
      <c r="O8" s="1">
        <f t="shared" si="2"/>
        <v>2.1</v>
      </c>
    </row>
    <row r="9" spans="1:15" ht="12.75">
      <c r="A9" s="30" t="s">
        <v>42</v>
      </c>
      <c r="B9">
        <v>3</v>
      </c>
      <c r="C9">
        <v>3</v>
      </c>
      <c r="D9">
        <v>1</v>
      </c>
      <c r="E9">
        <v>2</v>
      </c>
      <c r="F9">
        <v>1</v>
      </c>
      <c r="G9">
        <v>1</v>
      </c>
      <c r="H9">
        <v>1</v>
      </c>
      <c r="I9">
        <v>2</v>
      </c>
      <c r="J9">
        <v>1</v>
      </c>
      <c r="K9">
        <v>2</v>
      </c>
      <c r="M9">
        <f t="shared" si="0"/>
        <v>93</v>
      </c>
      <c r="N9" s="37">
        <f t="shared" si="1"/>
        <v>1.6607142857142858</v>
      </c>
      <c r="O9" s="1">
        <f t="shared" si="2"/>
        <v>1.7</v>
      </c>
    </row>
    <row r="10" spans="1:15" ht="12.75">
      <c r="A10" s="30" t="s">
        <v>43</v>
      </c>
      <c r="B10">
        <v>4</v>
      </c>
      <c r="C10">
        <v>2</v>
      </c>
      <c r="D10">
        <v>1</v>
      </c>
      <c r="E10">
        <v>2</v>
      </c>
      <c r="F10">
        <v>1</v>
      </c>
      <c r="G10">
        <v>1</v>
      </c>
      <c r="H10">
        <v>2</v>
      </c>
      <c r="I10">
        <v>1</v>
      </c>
      <c r="J10">
        <v>3</v>
      </c>
      <c r="K10">
        <v>4</v>
      </c>
      <c r="M10">
        <f t="shared" si="0"/>
        <v>114</v>
      </c>
      <c r="N10" s="37">
        <f t="shared" si="1"/>
        <v>2.0357142857142856</v>
      </c>
      <c r="O10" s="1">
        <f t="shared" si="2"/>
        <v>2.1</v>
      </c>
    </row>
    <row r="11" spans="1:15" ht="12.75">
      <c r="A11" s="30" t="s">
        <v>44</v>
      </c>
      <c r="B11">
        <v>1</v>
      </c>
      <c r="C11">
        <v>2</v>
      </c>
      <c r="D11">
        <v>3</v>
      </c>
      <c r="E11">
        <v>1</v>
      </c>
      <c r="F11">
        <v>2</v>
      </c>
      <c r="G11">
        <v>3</v>
      </c>
      <c r="H11">
        <v>2</v>
      </c>
      <c r="I11">
        <v>2</v>
      </c>
      <c r="J11">
        <v>1</v>
      </c>
      <c r="K11">
        <v>1</v>
      </c>
      <c r="M11">
        <f t="shared" si="0"/>
        <v>102</v>
      </c>
      <c r="N11" s="37">
        <f t="shared" si="1"/>
        <v>1.8214285714285714</v>
      </c>
      <c r="O11" s="1">
        <f t="shared" si="2"/>
        <v>1.8</v>
      </c>
    </row>
    <row r="12" spans="1:15" ht="12.75">
      <c r="A12" s="30" t="s">
        <v>45</v>
      </c>
      <c r="B12">
        <v>2</v>
      </c>
      <c r="C12">
        <v>3</v>
      </c>
      <c r="D12">
        <v>3</v>
      </c>
      <c r="E12">
        <v>2</v>
      </c>
      <c r="F12">
        <v>2</v>
      </c>
      <c r="G12">
        <v>1</v>
      </c>
      <c r="H12">
        <v>3</v>
      </c>
      <c r="I12">
        <v>3</v>
      </c>
      <c r="J12">
        <v>2</v>
      </c>
      <c r="K12">
        <v>2</v>
      </c>
      <c r="M12">
        <f t="shared" si="0"/>
        <v>130</v>
      </c>
      <c r="N12" s="37">
        <f t="shared" si="1"/>
        <v>2.3214285714285716</v>
      </c>
      <c r="O12" s="1">
        <f t="shared" si="2"/>
        <v>2.3</v>
      </c>
    </row>
    <row r="13" spans="1:15" ht="12.75">
      <c r="A13" s="30" t="s">
        <v>46</v>
      </c>
      <c r="B13">
        <v>3</v>
      </c>
      <c r="C13">
        <v>3</v>
      </c>
      <c r="D13">
        <v>2</v>
      </c>
      <c r="E13">
        <v>1</v>
      </c>
      <c r="F13">
        <v>2</v>
      </c>
      <c r="G13">
        <v>1</v>
      </c>
      <c r="H13">
        <v>2</v>
      </c>
      <c r="I13">
        <v>2</v>
      </c>
      <c r="J13">
        <v>1</v>
      </c>
      <c r="K13">
        <v>1</v>
      </c>
      <c r="M13">
        <f t="shared" si="0"/>
        <v>102</v>
      </c>
      <c r="N13" s="37">
        <f t="shared" si="1"/>
        <v>1.8214285714285714</v>
      </c>
      <c r="O13" s="1">
        <f t="shared" si="2"/>
        <v>1.8</v>
      </c>
    </row>
    <row r="14" spans="1:15" ht="12.75">
      <c r="A14" s="30" t="s">
        <v>47</v>
      </c>
      <c r="B14">
        <v>4</v>
      </c>
      <c r="C14">
        <v>2</v>
      </c>
      <c r="D14">
        <v>2</v>
      </c>
      <c r="E14">
        <v>1</v>
      </c>
      <c r="F14">
        <v>2</v>
      </c>
      <c r="G14">
        <v>2</v>
      </c>
      <c r="H14">
        <v>1</v>
      </c>
      <c r="I14">
        <v>3</v>
      </c>
      <c r="J14">
        <v>3</v>
      </c>
      <c r="K14">
        <v>3</v>
      </c>
      <c r="M14">
        <f t="shared" si="0"/>
        <v>125</v>
      </c>
      <c r="N14" s="37">
        <f t="shared" si="1"/>
        <v>2.232142857142857</v>
      </c>
      <c r="O14" s="1">
        <f t="shared" si="2"/>
        <v>2.3</v>
      </c>
    </row>
    <row r="15" spans="1:15" ht="12.75">
      <c r="A15" s="30" t="s">
        <v>48</v>
      </c>
      <c r="B15">
        <v>2</v>
      </c>
      <c r="C15">
        <v>1</v>
      </c>
      <c r="D15">
        <v>2</v>
      </c>
      <c r="E15">
        <v>3</v>
      </c>
      <c r="F15">
        <v>2</v>
      </c>
      <c r="G15">
        <v>3</v>
      </c>
      <c r="H15">
        <v>3</v>
      </c>
      <c r="I15">
        <v>3</v>
      </c>
      <c r="J15">
        <v>2</v>
      </c>
      <c r="K15">
        <v>4</v>
      </c>
      <c r="M15">
        <f t="shared" si="0"/>
        <v>139</v>
      </c>
      <c r="N15" s="37">
        <f t="shared" si="1"/>
        <v>2.482142857142857</v>
      </c>
      <c r="O15" s="1">
        <f t="shared" si="2"/>
        <v>2.5</v>
      </c>
    </row>
    <row r="16" spans="1:15" ht="12.75">
      <c r="A16" s="30" t="s">
        <v>49</v>
      </c>
      <c r="B16">
        <v>1</v>
      </c>
      <c r="C16">
        <v>1</v>
      </c>
      <c r="D16">
        <v>2</v>
      </c>
      <c r="E16">
        <v>3</v>
      </c>
      <c r="F16">
        <v>1</v>
      </c>
      <c r="G16">
        <v>1</v>
      </c>
      <c r="H16">
        <v>4</v>
      </c>
      <c r="I16">
        <v>2</v>
      </c>
      <c r="J16">
        <v>1</v>
      </c>
      <c r="K16">
        <v>1</v>
      </c>
      <c r="M16">
        <f t="shared" si="0"/>
        <v>103</v>
      </c>
      <c r="N16" s="37">
        <f t="shared" si="1"/>
        <v>1.8392857142857142</v>
      </c>
      <c r="O16" s="1">
        <f t="shared" si="2"/>
        <v>1.7</v>
      </c>
    </row>
    <row r="17" spans="1:15" ht="12.75">
      <c r="A17" s="30" t="s">
        <v>50</v>
      </c>
      <c r="B17">
        <v>1</v>
      </c>
      <c r="C17">
        <v>3</v>
      </c>
      <c r="D17">
        <v>4</v>
      </c>
      <c r="E17">
        <v>3</v>
      </c>
      <c r="F17">
        <v>1</v>
      </c>
      <c r="G17">
        <v>3</v>
      </c>
      <c r="H17">
        <v>2</v>
      </c>
      <c r="I17">
        <v>4</v>
      </c>
      <c r="J17">
        <v>3</v>
      </c>
      <c r="K17">
        <v>3</v>
      </c>
      <c r="M17">
        <f t="shared" si="0"/>
        <v>149</v>
      </c>
      <c r="N17" s="37">
        <f t="shared" si="1"/>
        <v>2.6607142857142856</v>
      </c>
      <c r="O17" s="1">
        <f t="shared" si="2"/>
        <v>2.7</v>
      </c>
    </row>
    <row r="18" spans="1:15" ht="12.75">
      <c r="A18" s="30" t="s">
        <v>51</v>
      </c>
      <c r="B18">
        <v>3</v>
      </c>
      <c r="C18">
        <v>1</v>
      </c>
      <c r="D18">
        <v>1</v>
      </c>
      <c r="E18">
        <v>2</v>
      </c>
      <c r="F18">
        <v>2</v>
      </c>
      <c r="G18">
        <v>1</v>
      </c>
      <c r="H18">
        <v>1</v>
      </c>
      <c r="I18">
        <v>2</v>
      </c>
      <c r="J18">
        <v>2</v>
      </c>
      <c r="K18">
        <v>2</v>
      </c>
      <c r="M18">
        <f t="shared" si="0"/>
        <v>94</v>
      </c>
      <c r="N18" s="37">
        <f t="shared" si="1"/>
        <v>1.6785714285714286</v>
      </c>
      <c r="O18" s="1">
        <f t="shared" si="2"/>
        <v>1.7</v>
      </c>
    </row>
    <row r="19" spans="1:15" ht="12.75">
      <c r="A19" s="30" t="s">
        <v>52</v>
      </c>
      <c r="B19">
        <v>3</v>
      </c>
      <c r="C19">
        <v>1</v>
      </c>
      <c r="D19">
        <v>1</v>
      </c>
      <c r="E19">
        <v>3</v>
      </c>
      <c r="F19">
        <v>1</v>
      </c>
      <c r="G19">
        <v>1</v>
      </c>
      <c r="H19">
        <v>1</v>
      </c>
      <c r="I19">
        <v>2</v>
      </c>
      <c r="J19">
        <v>2</v>
      </c>
      <c r="K19">
        <v>1</v>
      </c>
      <c r="M19">
        <f t="shared" si="0"/>
        <v>92</v>
      </c>
      <c r="N19" s="37">
        <f t="shared" si="1"/>
        <v>1.6428571428571428</v>
      </c>
      <c r="O19" s="1">
        <f t="shared" si="2"/>
        <v>1.6</v>
      </c>
    </row>
    <row r="20" spans="1:15" ht="12.75">
      <c r="A20" s="30" t="s">
        <v>53</v>
      </c>
      <c r="B20">
        <v>3</v>
      </c>
      <c r="C20">
        <v>1</v>
      </c>
      <c r="D20">
        <v>1</v>
      </c>
      <c r="E20">
        <v>2</v>
      </c>
      <c r="F20">
        <v>2</v>
      </c>
      <c r="G20">
        <v>1</v>
      </c>
      <c r="H20">
        <v>3</v>
      </c>
      <c r="I20">
        <v>3</v>
      </c>
      <c r="J20">
        <v>2</v>
      </c>
      <c r="K20">
        <v>2</v>
      </c>
      <c r="M20">
        <f t="shared" si="0"/>
        <v>116</v>
      </c>
      <c r="N20" s="37">
        <f t="shared" si="1"/>
        <v>2.0714285714285716</v>
      </c>
      <c r="O20" s="1">
        <f t="shared" si="2"/>
        <v>2</v>
      </c>
    </row>
    <row r="21" spans="1:15" ht="12.75">
      <c r="A21" s="30" t="s">
        <v>54</v>
      </c>
      <c r="B21">
        <v>2</v>
      </c>
      <c r="C21">
        <v>1</v>
      </c>
      <c r="D21">
        <v>1</v>
      </c>
      <c r="E21">
        <v>2</v>
      </c>
      <c r="F21">
        <v>3</v>
      </c>
      <c r="G21">
        <v>3</v>
      </c>
      <c r="H21">
        <v>2</v>
      </c>
      <c r="I21">
        <v>2</v>
      </c>
      <c r="J21">
        <v>3</v>
      </c>
      <c r="K21">
        <v>2</v>
      </c>
      <c r="M21">
        <f t="shared" si="0"/>
        <v>119</v>
      </c>
      <c r="N21" s="37">
        <f t="shared" si="1"/>
        <v>2.125</v>
      </c>
      <c r="O21" s="1">
        <f t="shared" si="2"/>
        <v>2.1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10.421875" style="0" customWidth="1"/>
    <col min="2" max="2" width="5.421875" style="15" customWidth="1"/>
    <col min="3" max="3" width="4.8515625" style="15" customWidth="1"/>
    <col min="4" max="4" width="4.7109375" style="15" customWidth="1"/>
    <col min="5" max="10" width="3.57421875" style="15" customWidth="1"/>
    <col min="11" max="20" width="3.28125" style="15" customWidth="1"/>
    <col min="21" max="21" width="9.28125" style="0" customWidth="1"/>
    <col min="22" max="22" width="9.140625" style="2" customWidth="1"/>
    <col min="23" max="23" width="7.421875" style="2" customWidth="1"/>
    <col min="24" max="24" width="7.00390625" style="0" customWidth="1"/>
    <col min="25" max="25" width="8.7109375" style="0" customWidth="1"/>
    <col min="26" max="26" width="13.140625" style="41" customWidth="1"/>
    <col min="27" max="27" width="8.7109375" style="0" customWidth="1"/>
  </cols>
  <sheetData>
    <row r="1" spans="1:26" s="4" customFormat="1" ht="23.25" customHeight="1">
      <c r="A1" s="4" t="s">
        <v>1</v>
      </c>
      <c r="B1" s="8">
        <v>7</v>
      </c>
      <c r="C1" s="31">
        <v>7</v>
      </c>
      <c r="D1" s="31">
        <v>7</v>
      </c>
      <c r="E1" s="9">
        <v>3</v>
      </c>
      <c r="F1" s="10">
        <v>3</v>
      </c>
      <c r="G1" s="10">
        <v>3</v>
      </c>
      <c r="H1" s="10">
        <v>3</v>
      </c>
      <c r="I1" s="10">
        <v>3</v>
      </c>
      <c r="J1" s="10">
        <v>3</v>
      </c>
      <c r="K1" s="32">
        <v>4</v>
      </c>
      <c r="L1" s="11">
        <v>4</v>
      </c>
      <c r="M1" s="11">
        <v>4</v>
      </c>
      <c r="N1" s="11">
        <v>4</v>
      </c>
      <c r="O1" s="11">
        <v>4</v>
      </c>
      <c r="P1" s="12">
        <v>1</v>
      </c>
      <c r="Q1" s="13">
        <v>1</v>
      </c>
      <c r="R1" s="13">
        <v>1</v>
      </c>
      <c r="S1" s="13">
        <v>1</v>
      </c>
      <c r="T1" s="13">
        <v>1</v>
      </c>
      <c r="U1" s="5" t="s">
        <v>59</v>
      </c>
      <c r="V1" s="43"/>
      <c r="W1" s="44"/>
      <c r="X1" s="6"/>
      <c r="Y1" s="5" t="s">
        <v>60</v>
      </c>
      <c r="Z1" s="38"/>
    </row>
    <row r="2" spans="1:27" s="18" customFormat="1" ht="24.75" customHeight="1">
      <c r="A2" s="18" t="s">
        <v>0</v>
      </c>
      <c r="B2" s="19" t="s">
        <v>67</v>
      </c>
      <c r="C2" s="20"/>
      <c r="D2" s="20"/>
      <c r="E2" s="21" t="s">
        <v>2</v>
      </c>
      <c r="F2" s="22"/>
      <c r="G2" s="22"/>
      <c r="H2" s="22"/>
      <c r="I2" s="22"/>
      <c r="J2" s="23"/>
      <c r="K2" s="24" t="s">
        <v>3</v>
      </c>
      <c r="L2" s="24"/>
      <c r="M2" s="24"/>
      <c r="N2" s="24"/>
      <c r="O2" s="24"/>
      <c r="P2" s="25" t="s">
        <v>65</v>
      </c>
      <c r="Q2" s="26"/>
      <c r="R2" s="26"/>
      <c r="S2" s="26"/>
      <c r="T2" s="27"/>
      <c r="U2" s="42" t="s">
        <v>66</v>
      </c>
      <c r="V2" s="43" t="s">
        <v>63</v>
      </c>
      <c r="W2" s="44" t="s">
        <v>64</v>
      </c>
      <c r="X2" s="7" t="s">
        <v>65</v>
      </c>
      <c r="Y2" s="28" t="s">
        <v>62</v>
      </c>
      <c r="Z2" s="39" t="s">
        <v>56</v>
      </c>
      <c r="AA2" s="18" t="s">
        <v>61</v>
      </c>
    </row>
    <row r="3" spans="1:27" ht="12.75">
      <c r="A3" t="s">
        <v>4</v>
      </c>
      <c r="B3" s="14">
        <v>5</v>
      </c>
      <c r="C3" s="15">
        <v>5</v>
      </c>
      <c r="E3" s="14">
        <v>3</v>
      </c>
      <c r="F3" s="16">
        <v>4</v>
      </c>
      <c r="G3" s="16">
        <v>5</v>
      </c>
      <c r="H3" s="16">
        <v>5</v>
      </c>
      <c r="I3" s="16">
        <v>5</v>
      </c>
      <c r="J3" s="17"/>
      <c r="K3" s="15">
        <v>5</v>
      </c>
      <c r="L3" s="15">
        <v>5</v>
      </c>
      <c r="P3" s="14">
        <v>1</v>
      </c>
      <c r="Q3" s="16">
        <v>1</v>
      </c>
      <c r="R3" s="16">
        <v>1</v>
      </c>
      <c r="S3" s="16">
        <v>1</v>
      </c>
      <c r="T3" s="17"/>
      <c r="U3">
        <f>COUNT(B3:D3)*$B$1</f>
        <v>14</v>
      </c>
      <c r="V3" s="2">
        <f>COUNT(E3:J3)*$E$1</f>
        <v>15</v>
      </c>
      <c r="W3" s="2">
        <f>COUNT(K3:O3)*$K$1</f>
        <v>8</v>
      </c>
      <c r="X3" s="3">
        <f>COUNT(P3:T3)*$P$1</f>
        <v>4</v>
      </c>
      <c r="Y3" s="2">
        <f>SUMPRODUCT(B3:T3,$B$1:$T$1)</f>
        <v>180</v>
      </c>
      <c r="Z3" s="40">
        <f>+Y3/(U3+V3+W3+X3)</f>
        <v>4.390243902439025</v>
      </c>
      <c r="AA3" s="1">
        <f>AVERAGE(B3:T3)</f>
        <v>3.5384615384615383</v>
      </c>
    </row>
    <row r="4" spans="1:27" ht="12.75">
      <c r="A4" t="s">
        <v>5</v>
      </c>
      <c r="B4" s="14">
        <v>3</v>
      </c>
      <c r="C4" s="15">
        <v>4</v>
      </c>
      <c r="E4" s="14">
        <v>2</v>
      </c>
      <c r="F4" s="16">
        <v>3</v>
      </c>
      <c r="G4" s="16">
        <v>4</v>
      </c>
      <c r="H4" s="16"/>
      <c r="I4" s="16"/>
      <c r="J4" s="17"/>
      <c r="K4" s="15">
        <v>1</v>
      </c>
      <c r="L4" s="15">
        <v>2</v>
      </c>
      <c r="M4" s="15">
        <v>1</v>
      </c>
      <c r="N4" s="15">
        <v>1</v>
      </c>
      <c r="P4" s="14">
        <v>1</v>
      </c>
      <c r="Q4" s="16">
        <v>1</v>
      </c>
      <c r="R4" s="16">
        <v>1</v>
      </c>
      <c r="S4" s="16">
        <v>1</v>
      </c>
      <c r="T4" s="17">
        <v>1</v>
      </c>
      <c r="U4">
        <f aca="true" t="shared" si="0" ref="U4:U23">COUNT(B4:D4)*$B$1</f>
        <v>14</v>
      </c>
      <c r="V4" s="2">
        <f aca="true" t="shared" si="1" ref="V4:V23">COUNT(E4:J4)*$E$1</f>
        <v>9</v>
      </c>
      <c r="W4" s="2">
        <f aca="true" t="shared" si="2" ref="W4:W23">COUNT(K4:O4)*$K$1</f>
        <v>16</v>
      </c>
      <c r="X4" s="3">
        <f aca="true" t="shared" si="3" ref="X4:X23">COUNT(P4:T4)*$P$1</f>
        <v>5</v>
      </c>
      <c r="Y4" s="2">
        <f aca="true" t="shared" si="4" ref="Y4:Y23">SUMPRODUCT(B4:T4,$B$1:$T$1)</f>
        <v>101</v>
      </c>
      <c r="Z4" s="40">
        <f>+Y4/(U4+V4+W4+X4)</f>
        <v>2.2954545454545454</v>
      </c>
      <c r="AA4" s="1">
        <f>AVERAGE(B4:T4)</f>
        <v>1.8571428571428572</v>
      </c>
    </row>
    <row r="5" spans="1:27" ht="12.75">
      <c r="A5" t="s">
        <v>6</v>
      </c>
      <c r="B5" s="14">
        <v>2</v>
      </c>
      <c r="E5" s="14">
        <v>2</v>
      </c>
      <c r="F5" s="16">
        <v>3</v>
      </c>
      <c r="G5" s="16">
        <v>1</v>
      </c>
      <c r="H5" s="16"/>
      <c r="I5" s="16"/>
      <c r="J5" s="17"/>
      <c r="K5" s="15">
        <v>2</v>
      </c>
      <c r="P5" s="14">
        <v>5</v>
      </c>
      <c r="Q5" s="16">
        <v>5</v>
      </c>
      <c r="R5" s="16">
        <v>5</v>
      </c>
      <c r="S5" s="16"/>
      <c r="T5" s="17"/>
      <c r="U5">
        <f t="shared" si="0"/>
        <v>7</v>
      </c>
      <c r="V5" s="2">
        <f t="shared" si="1"/>
        <v>9</v>
      </c>
      <c r="W5" s="2">
        <f t="shared" si="2"/>
        <v>4</v>
      </c>
      <c r="X5" s="3">
        <f t="shared" si="3"/>
        <v>3</v>
      </c>
      <c r="Y5" s="2">
        <f t="shared" si="4"/>
        <v>55</v>
      </c>
      <c r="Z5" s="40">
        <f>+Y5/(U5+V5+W5+X5)</f>
        <v>2.391304347826087</v>
      </c>
      <c r="AA5" s="1">
        <f>AVERAGE(B5:T5)</f>
        <v>3.125</v>
      </c>
    </row>
    <row r="6" spans="1:27" ht="12.75">
      <c r="A6" t="s">
        <v>7</v>
      </c>
      <c r="B6" s="14">
        <v>2</v>
      </c>
      <c r="C6" s="15">
        <v>3</v>
      </c>
      <c r="E6" s="14">
        <v>2</v>
      </c>
      <c r="F6" s="16">
        <v>1</v>
      </c>
      <c r="G6" s="16">
        <v>4</v>
      </c>
      <c r="H6" s="16">
        <v>1</v>
      </c>
      <c r="I6" s="16"/>
      <c r="J6" s="17"/>
      <c r="K6" s="15">
        <v>1</v>
      </c>
      <c r="L6" s="15">
        <v>1</v>
      </c>
      <c r="P6" s="14">
        <v>1</v>
      </c>
      <c r="Q6" s="16">
        <v>1</v>
      </c>
      <c r="R6" s="16">
        <v>5</v>
      </c>
      <c r="S6" s="16"/>
      <c r="T6" s="17"/>
      <c r="U6">
        <f t="shared" si="0"/>
        <v>14</v>
      </c>
      <c r="V6" s="2">
        <f t="shared" si="1"/>
        <v>12</v>
      </c>
      <c r="W6" s="2">
        <f t="shared" si="2"/>
        <v>8</v>
      </c>
      <c r="X6" s="3">
        <f t="shared" si="3"/>
        <v>3</v>
      </c>
      <c r="Y6" s="2">
        <f t="shared" si="4"/>
        <v>74</v>
      </c>
      <c r="Z6" s="40">
        <f>+Y6/(U6+V6+W6+X6)</f>
        <v>2</v>
      </c>
      <c r="AA6" s="1">
        <f>AVERAGE(B6:T6)</f>
        <v>2</v>
      </c>
    </row>
    <row r="7" spans="1:27" ht="12.75">
      <c r="A7" t="s">
        <v>8</v>
      </c>
      <c r="B7" s="14">
        <v>5</v>
      </c>
      <c r="C7" s="15">
        <v>5</v>
      </c>
      <c r="D7" s="15">
        <v>5</v>
      </c>
      <c r="E7" s="14">
        <v>4</v>
      </c>
      <c r="F7" s="16">
        <v>5</v>
      </c>
      <c r="G7" s="16"/>
      <c r="H7" s="16"/>
      <c r="I7" s="16"/>
      <c r="J7" s="17"/>
      <c r="K7" s="15">
        <v>4</v>
      </c>
      <c r="P7" s="14">
        <v>1</v>
      </c>
      <c r="Q7" s="16">
        <v>1</v>
      </c>
      <c r="R7" s="16">
        <v>1</v>
      </c>
      <c r="S7" s="16">
        <v>1</v>
      </c>
      <c r="T7" s="17"/>
      <c r="U7">
        <f t="shared" si="0"/>
        <v>21</v>
      </c>
      <c r="V7" s="2">
        <f t="shared" si="1"/>
        <v>6</v>
      </c>
      <c r="W7" s="2">
        <f t="shared" si="2"/>
        <v>4</v>
      </c>
      <c r="X7" s="3">
        <f t="shared" si="3"/>
        <v>4</v>
      </c>
      <c r="Y7" s="2">
        <f t="shared" si="4"/>
        <v>152</v>
      </c>
      <c r="Z7" s="40">
        <f>+Y7/(U7+V7+W7+X7)</f>
        <v>4.3428571428571425</v>
      </c>
      <c r="AA7" s="1">
        <f>AVERAGE(B7:T7)</f>
        <v>3.2</v>
      </c>
    </row>
    <row r="8" spans="1:27" ht="12.75">
      <c r="A8" t="s">
        <v>9</v>
      </c>
      <c r="B8" s="14">
        <v>2</v>
      </c>
      <c r="C8" s="15">
        <v>2</v>
      </c>
      <c r="E8" s="14">
        <v>1</v>
      </c>
      <c r="F8" s="16">
        <v>2</v>
      </c>
      <c r="G8" s="16">
        <v>4</v>
      </c>
      <c r="H8" s="16">
        <v>2</v>
      </c>
      <c r="I8" s="16"/>
      <c r="J8" s="17"/>
      <c r="K8" s="15">
        <v>5</v>
      </c>
      <c r="L8" s="15">
        <v>5</v>
      </c>
      <c r="P8" s="14">
        <v>1</v>
      </c>
      <c r="Q8" s="16">
        <v>1</v>
      </c>
      <c r="R8" s="16">
        <v>1</v>
      </c>
      <c r="S8" s="16"/>
      <c r="T8" s="17"/>
      <c r="U8">
        <f t="shared" si="0"/>
        <v>14</v>
      </c>
      <c r="V8" s="2">
        <f t="shared" si="1"/>
        <v>12</v>
      </c>
      <c r="W8" s="2">
        <f t="shared" si="2"/>
        <v>8</v>
      </c>
      <c r="X8" s="3">
        <f t="shared" si="3"/>
        <v>3</v>
      </c>
      <c r="Y8" s="2">
        <f t="shared" si="4"/>
        <v>98</v>
      </c>
      <c r="Z8" s="40">
        <f>+Y8/(U8+V8+W8+X8)</f>
        <v>2.6486486486486487</v>
      </c>
      <c r="AA8" s="1">
        <f aca="true" t="shared" si="5" ref="AA8:AA15">AVERAGE(B8:T8)</f>
        <v>2.3636363636363638</v>
      </c>
    </row>
    <row r="9" spans="1:27" ht="12.75">
      <c r="A9" t="s">
        <v>10</v>
      </c>
      <c r="B9" s="14">
        <v>3</v>
      </c>
      <c r="C9" s="15">
        <v>2</v>
      </c>
      <c r="E9" s="14">
        <v>1</v>
      </c>
      <c r="F9" s="16">
        <v>2</v>
      </c>
      <c r="G9" s="16">
        <v>1</v>
      </c>
      <c r="H9" s="16">
        <v>1</v>
      </c>
      <c r="I9" s="16"/>
      <c r="J9" s="17"/>
      <c r="K9" s="15">
        <v>2</v>
      </c>
      <c r="L9" s="15">
        <v>3</v>
      </c>
      <c r="P9" s="14">
        <v>1</v>
      </c>
      <c r="Q9" s="16">
        <v>1</v>
      </c>
      <c r="R9" s="16">
        <v>1</v>
      </c>
      <c r="S9" s="16">
        <v>1</v>
      </c>
      <c r="T9" s="17">
        <v>1</v>
      </c>
      <c r="U9">
        <f t="shared" si="0"/>
        <v>14</v>
      </c>
      <c r="V9" s="2">
        <f t="shared" si="1"/>
        <v>12</v>
      </c>
      <c r="W9" s="2">
        <f t="shared" si="2"/>
        <v>8</v>
      </c>
      <c r="X9" s="3">
        <f t="shared" si="3"/>
        <v>5</v>
      </c>
      <c r="Y9" s="2">
        <f t="shared" si="4"/>
        <v>75</v>
      </c>
      <c r="Z9" s="40">
        <f>+Y9/(U9+V9+W9+X9)</f>
        <v>1.9230769230769231</v>
      </c>
      <c r="AA9" s="1">
        <f t="shared" si="5"/>
        <v>1.5384615384615385</v>
      </c>
    </row>
    <row r="10" spans="1:27" ht="12.75">
      <c r="A10" t="s">
        <v>11</v>
      </c>
      <c r="B10" s="14">
        <v>3</v>
      </c>
      <c r="C10" s="15">
        <v>5</v>
      </c>
      <c r="E10" s="14">
        <v>4</v>
      </c>
      <c r="F10" s="16"/>
      <c r="G10" s="16">
        <v>1</v>
      </c>
      <c r="H10" s="16">
        <v>5</v>
      </c>
      <c r="I10" s="16">
        <v>4</v>
      </c>
      <c r="J10" s="17">
        <v>3</v>
      </c>
      <c r="K10" s="15">
        <v>5</v>
      </c>
      <c r="L10" s="15">
        <v>3</v>
      </c>
      <c r="M10" s="15">
        <v>2</v>
      </c>
      <c r="N10" s="15">
        <v>2</v>
      </c>
      <c r="O10" s="15">
        <v>2</v>
      </c>
      <c r="P10" s="14">
        <v>5</v>
      </c>
      <c r="Q10" s="16"/>
      <c r="R10" s="16">
        <v>4</v>
      </c>
      <c r="S10" s="16">
        <v>2</v>
      </c>
      <c r="T10" s="17">
        <v>5</v>
      </c>
      <c r="U10">
        <f t="shared" si="0"/>
        <v>14</v>
      </c>
      <c r="V10" s="2">
        <f t="shared" si="1"/>
        <v>15</v>
      </c>
      <c r="W10" s="2">
        <f t="shared" si="2"/>
        <v>20</v>
      </c>
      <c r="X10" s="3">
        <f t="shared" si="3"/>
        <v>4</v>
      </c>
      <c r="Y10" s="2">
        <f t="shared" si="4"/>
        <v>179</v>
      </c>
      <c r="Z10" s="40">
        <f>+Y10/(U10+V10+W10+X10)</f>
        <v>3.3773584905660377</v>
      </c>
      <c r="AA10" s="1">
        <f t="shared" si="5"/>
        <v>3.4375</v>
      </c>
    </row>
    <row r="11" spans="1:27" ht="12.75">
      <c r="A11" t="s">
        <v>12</v>
      </c>
      <c r="B11" s="14">
        <v>3</v>
      </c>
      <c r="C11" s="15">
        <v>4</v>
      </c>
      <c r="E11" s="14"/>
      <c r="F11" s="16">
        <v>1</v>
      </c>
      <c r="G11" s="16">
        <v>3</v>
      </c>
      <c r="H11" s="16">
        <v>3</v>
      </c>
      <c r="I11" s="16"/>
      <c r="J11" s="17"/>
      <c r="L11" s="15">
        <v>4</v>
      </c>
      <c r="M11" s="15">
        <v>5</v>
      </c>
      <c r="O11" s="15">
        <v>1</v>
      </c>
      <c r="P11" s="14">
        <v>2</v>
      </c>
      <c r="Q11" s="16">
        <v>1</v>
      </c>
      <c r="R11" s="16">
        <v>5</v>
      </c>
      <c r="S11" s="16">
        <v>5</v>
      </c>
      <c r="T11" s="17">
        <v>3</v>
      </c>
      <c r="U11">
        <f t="shared" si="0"/>
        <v>14</v>
      </c>
      <c r="V11" s="2">
        <f t="shared" si="1"/>
        <v>9</v>
      </c>
      <c r="W11" s="2">
        <f t="shared" si="2"/>
        <v>12</v>
      </c>
      <c r="X11" s="3">
        <f t="shared" si="3"/>
        <v>5</v>
      </c>
      <c r="Y11" s="2">
        <f t="shared" si="4"/>
        <v>126</v>
      </c>
      <c r="Z11" s="40">
        <f>+Y11/(U11+V11+W11+X11)</f>
        <v>3.15</v>
      </c>
      <c r="AA11" s="1">
        <f t="shared" si="5"/>
        <v>3.076923076923077</v>
      </c>
    </row>
    <row r="12" spans="1:27" ht="12.75">
      <c r="A12" t="s">
        <v>13</v>
      </c>
      <c r="B12" s="14">
        <v>2</v>
      </c>
      <c r="C12" s="15">
        <v>5</v>
      </c>
      <c r="E12" s="14">
        <v>4</v>
      </c>
      <c r="F12" s="16">
        <v>5</v>
      </c>
      <c r="G12" s="16">
        <v>3</v>
      </c>
      <c r="H12" s="16">
        <v>1</v>
      </c>
      <c r="I12" s="16">
        <v>1</v>
      </c>
      <c r="J12" s="17">
        <v>1</v>
      </c>
      <c r="K12" s="15">
        <v>4</v>
      </c>
      <c r="L12" s="15">
        <v>4</v>
      </c>
      <c r="M12" s="15">
        <v>4</v>
      </c>
      <c r="O12" s="15">
        <v>4</v>
      </c>
      <c r="P12" s="14">
        <v>4</v>
      </c>
      <c r="Q12" s="16">
        <v>5</v>
      </c>
      <c r="R12" s="16">
        <v>5</v>
      </c>
      <c r="S12" s="16">
        <v>4</v>
      </c>
      <c r="T12" s="17"/>
      <c r="U12">
        <f t="shared" si="0"/>
        <v>14</v>
      </c>
      <c r="V12" s="2">
        <f t="shared" si="1"/>
        <v>18</v>
      </c>
      <c r="W12" s="2">
        <f t="shared" si="2"/>
        <v>16</v>
      </c>
      <c r="X12" s="3">
        <f t="shared" si="3"/>
        <v>4</v>
      </c>
      <c r="Y12" s="2">
        <f t="shared" si="4"/>
        <v>176</v>
      </c>
      <c r="Z12" s="40">
        <f>+Y12/(U12+V12+W12+X12)</f>
        <v>3.3846153846153846</v>
      </c>
      <c r="AA12" s="1">
        <f t="shared" si="5"/>
        <v>3.5</v>
      </c>
    </row>
    <row r="13" spans="1:27" ht="12.75">
      <c r="A13" t="s">
        <v>14</v>
      </c>
      <c r="B13" s="14">
        <v>1</v>
      </c>
      <c r="C13" s="15">
        <v>4</v>
      </c>
      <c r="E13" s="14">
        <v>4</v>
      </c>
      <c r="F13" s="16">
        <v>2</v>
      </c>
      <c r="G13" s="16"/>
      <c r="H13" s="16">
        <v>1</v>
      </c>
      <c r="I13" s="16">
        <v>4</v>
      </c>
      <c r="J13" s="17">
        <v>1</v>
      </c>
      <c r="L13" s="15">
        <v>4</v>
      </c>
      <c r="M13" s="15">
        <v>1</v>
      </c>
      <c r="N13" s="15">
        <v>2</v>
      </c>
      <c r="O13" s="15">
        <v>2</v>
      </c>
      <c r="P13" s="14">
        <v>5</v>
      </c>
      <c r="Q13" s="16">
        <v>5</v>
      </c>
      <c r="R13" s="16"/>
      <c r="S13" s="16">
        <v>1</v>
      </c>
      <c r="T13" s="17">
        <v>3</v>
      </c>
      <c r="U13">
        <f t="shared" si="0"/>
        <v>14</v>
      </c>
      <c r="V13" s="2">
        <f t="shared" si="1"/>
        <v>15</v>
      </c>
      <c r="W13" s="2">
        <f t="shared" si="2"/>
        <v>16</v>
      </c>
      <c r="X13" s="3">
        <f t="shared" si="3"/>
        <v>4</v>
      </c>
      <c r="Y13" s="2">
        <f t="shared" si="4"/>
        <v>121</v>
      </c>
      <c r="Z13" s="40">
        <f>+Y13/(U13+V13+W13+X13)</f>
        <v>2.4693877551020407</v>
      </c>
      <c r="AA13" s="1">
        <f t="shared" si="5"/>
        <v>2.6666666666666665</v>
      </c>
    </row>
    <row r="14" spans="1:27" ht="12.75">
      <c r="A14" t="s">
        <v>15</v>
      </c>
      <c r="B14" s="14"/>
      <c r="C14" s="15">
        <v>3</v>
      </c>
      <c r="E14" s="14">
        <v>1</v>
      </c>
      <c r="F14" s="16">
        <v>3</v>
      </c>
      <c r="G14" s="16">
        <v>5</v>
      </c>
      <c r="H14" s="16">
        <v>1</v>
      </c>
      <c r="I14" s="16">
        <v>2</v>
      </c>
      <c r="J14" s="17">
        <v>3</v>
      </c>
      <c r="K14" s="15">
        <v>4</v>
      </c>
      <c r="L14" s="15">
        <v>1</v>
      </c>
      <c r="M14" s="15">
        <v>2</v>
      </c>
      <c r="N14" s="15">
        <v>1</v>
      </c>
      <c r="O14" s="15">
        <v>2</v>
      </c>
      <c r="P14" s="14"/>
      <c r="Q14" s="16">
        <v>1</v>
      </c>
      <c r="R14" s="16">
        <v>1</v>
      </c>
      <c r="S14" s="16">
        <v>1</v>
      </c>
      <c r="T14" s="17"/>
      <c r="U14">
        <f t="shared" si="0"/>
        <v>7</v>
      </c>
      <c r="V14" s="2">
        <f t="shared" si="1"/>
        <v>18</v>
      </c>
      <c r="W14" s="2">
        <f t="shared" si="2"/>
        <v>20</v>
      </c>
      <c r="X14" s="3">
        <f t="shared" si="3"/>
        <v>3</v>
      </c>
      <c r="Y14" s="2">
        <f t="shared" si="4"/>
        <v>109</v>
      </c>
      <c r="Z14" s="40">
        <f>+Y14/(U14+V14+W14+X14)</f>
        <v>2.2708333333333335</v>
      </c>
      <c r="AA14" s="1">
        <f t="shared" si="5"/>
        <v>2.066666666666667</v>
      </c>
    </row>
    <row r="15" spans="1:27" ht="12.75">
      <c r="A15" t="s">
        <v>16</v>
      </c>
      <c r="B15" s="14">
        <v>5</v>
      </c>
      <c r="C15" s="15">
        <v>3</v>
      </c>
      <c r="E15" s="14">
        <v>4</v>
      </c>
      <c r="F15" s="16">
        <v>3</v>
      </c>
      <c r="G15" s="16">
        <v>5</v>
      </c>
      <c r="H15" s="16">
        <v>1</v>
      </c>
      <c r="I15" s="16">
        <v>2</v>
      </c>
      <c r="J15" s="17">
        <v>4</v>
      </c>
      <c r="K15" s="15">
        <v>3</v>
      </c>
      <c r="L15" s="15">
        <v>4</v>
      </c>
      <c r="M15" s="15">
        <v>3</v>
      </c>
      <c r="N15" s="15">
        <v>3</v>
      </c>
      <c r="O15" s="15">
        <v>5</v>
      </c>
      <c r="P15" s="14">
        <v>4</v>
      </c>
      <c r="Q15" s="16">
        <v>5</v>
      </c>
      <c r="R15" s="16"/>
      <c r="S15" s="16">
        <v>3</v>
      </c>
      <c r="T15" s="17">
        <v>4</v>
      </c>
      <c r="U15">
        <f t="shared" si="0"/>
        <v>14</v>
      </c>
      <c r="V15" s="2">
        <f t="shared" si="1"/>
        <v>18</v>
      </c>
      <c r="W15" s="2">
        <f t="shared" si="2"/>
        <v>20</v>
      </c>
      <c r="X15" s="3">
        <f t="shared" si="3"/>
        <v>4</v>
      </c>
      <c r="Y15" s="2">
        <f t="shared" si="4"/>
        <v>201</v>
      </c>
      <c r="Z15" s="40">
        <f>+Y15/(U15+V15+W15+X15)</f>
        <v>3.5892857142857144</v>
      </c>
      <c r="AA15" s="1">
        <f t="shared" si="5"/>
        <v>3.588235294117647</v>
      </c>
    </row>
    <row r="16" spans="1:27" ht="12.75">
      <c r="A16" t="s">
        <v>17</v>
      </c>
      <c r="B16" s="14"/>
      <c r="C16" s="15">
        <v>3</v>
      </c>
      <c r="E16" s="14"/>
      <c r="F16" s="16">
        <v>4</v>
      </c>
      <c r="G16" s="16">
        <v>2</v>
      </c>
      <c r="H16" s="16"/>
      <c r="I16" s="16">
        <v>2</v>
      </c>
      <c r="J16" s="17">
        <v>1</v>
      </c>
      <c r="M16" s="15">
        <v>3</v>
      </c>
      <c r="O16" s="15">
        <v>3</v>
      </c>
      <c r="P16" s="14">
        <v>3</v>
      </c>
      <c r="Q16" s="16"/>
      <c r="R16" s="16">
        <v>2</v>
      </c>
      <c r="S16" s="16">
        <v>5</v>
      </c>
      <c r="T16" s="17">
        <v>1</v>
      </c>
      <c r="U16">
        <f t="shared" si="0"/>
        <v>7</v>
      </c>
      <c r="V16" s="2">
        <f t="shared" si="1"/>
        <v>12</v>
      </c>
      <c r="W16" s="2">
        <f t="shared" si="2"/>
        <v>8</v>
      </c>
      <c r="X16" s="3">
        <f t="shared" si="3"/>
        <v>4</v>
      </c>
      <c r="Y16" s="2">
        <f t="shared" si="4"/>
        <v>83</v>
      </c>
      <c r="Z16" s="40">
        <f>+Y16/(U16+V16+W16+X16)</f>
        <v>2.6774193548387095</v>
      </c>
      <c r="AA16" s="1">
        <f aca="true" t="shared" si="6" ref="AA16:AA23">AVERAGE(B16:T16)</f>
        <v>2.6363636363636362</v>
      </c>
    </row>
    <row r="17" spans="1:27" ht="12.75">
      <c r="A17" t="s">
        <v>18</v>
      </c>
      <c r="B17" s="14">
        <v>3</v>
      </c>
      <c r="C17" s="15">
        <v>1</v>
      </c>
      <c r="E17" s="14"/>
      <c r="F17" s="16"/>
      <c r="G17" s="16">
        <v>3</v>
      </c>
      <c r="H17" s="16"/>
      <c r="I17" s="16"/>
      <c r="J17" s="17">
        <v>3</v>
      </c>
      <c r="K17" s="15">
        <v>2</v>
      </c>
      <c r="L17" s="15">
        <v>2</v>
      </c>
      <c r="M17" s="15">
        <v>1</v>
      </c>
      <c r="N17" s="15">
        <v>3</v>
      </c>
      <c r="O17" s="15">
        <v>5</v>
      </c>
      <c r="P17" s="14">
        <v>3</v>
      </c>
      <c r="Q17" s="16">
        <v>2</v>
      </c>
      <c r="R17" s="16">
        <v>2</v>
      </c>
      <c r="S17" s="16">
        <v>5</v>
      </c>
      <c r="T17" s="17">
        <v>3</v>
      </c>
      <c r="U17">
        <f t="shared" si="0"/>
        <v>14</v>
      </c>
      <c r="V17" s="2">
        <f t="shared" si="1"/>
        <v>6</v>
      </c>
      <c r="W17" s="2">
        <f t="shared" si="2"/>
        <v>20</v>
      </c>
      <c r="X17" s="3">
        <f t="shared" si="3"/>
        <v>5</v>
      </c>
      <c r="Y17" s="2">
        <f t="shared" si="4"/>
        <v>113</v>
      </c>
      <c r="Z17" s="40">
        <f>+Y17/(U17+V17+W17+X17)</f>
        <v>2.511111111111111</v>
      </c>
      <c r="AA17" s="1">
        <f t="shared" si="6"/>
        <v>2.7142857142857144</v>
      </c>
    </row>
    <row r="18" spans="1:27" ht="12.75">
      <c r="A18" t="s">
        <v>19</v>
      </c>
      <c r="B18" s="14">
        <v>1</v>
      </c>
      <c r="E18" s="14">
        <v>3</v>
      </c>
      <c r="F18" s="16">
        <v>3</v>
      </c>
      <c r="G18" s="16">
        <v>5</v>
      </c>
      <c r="H18" s="16">
        <v>2</v>
      </c>
      <c r="I18" s="16">
        <v>1</v>
      </c>
      <c r="J18" s="17">
        <v>4</v>
      </c>
      <c r="K18" s="15">
        <v>4</v>
      </c>
      <c r="M18" s="15">
        <v>4</v>
      </c>
      <c r="N18" s="15">
        <v>5</v>
      </c>
      <c r="O18" s="15">
        <v>3</v>
      </c>
      <c r="P18" s="14">
        <v>1</v>
      </c>
      <c r="Q18" s="16"/>
      <c r="R18" s="16">
        <v>2</v>
      </c>
      <c r="S18" s="16">
        <v>1</v>
      </c>
      <c r="T18" s="17">
        <v>2</v>
      </c>
      <c r="U18">
        <f t="shared" si="0"/>
        <v>7</v>
      </c>
      <c r="V18" s="2">
        <f t="shared" si="1"/>
        <v>18</v>
      </c>
      <c r="W18" s="2">
        <f t="shared" si="2"/>
        <v>16</v>
      </c>
      <c r="X18" s="3">
        <f t="shared" si="3"/>
        <v>4</v>
      </c>
      <c r="Y18" s="2">
        <f t="shared" si="4"/>
        <v>131</v>
      </c>
      <c r="Z18" s="40">
        <f>+Y18/(U18+V18+W18+X18)</f>
        <v>2.911111111111111</v>
      </c>
      <c r="AA18" s="1">
        <f t="shared" si="6"/>
        <v>2.7333333333333334</v>
      </c>
    </row>
    <row r="19" spans="1:27" ht="12.75">
      <c r="A19" t="s">
        <v>20</v>
      </c>
      <c r="B19" s="14">
        <v>1</v>
      </c>
      <c r="E19" s="14">
        <v>3</v>
      </c>
      <c r="F19" s="16">
        <v>3</v>
      </c>
      <c r="G19" s="16">
        <v>5</v>
      </c>
      <c r="H19" s="16"/>
      <c r="I19" s="16">
        <v>5</v>
      </c>
      <c r="J19" s="17">
        <v>2</v>
      </c>
      <c r="K19" s="15">
        <v>1</v>
      </c>
      <c r="L19" s="15">
        <v>2</v>
      </c>
      <c r="M19" s="15">
        <v>1</v>
      </c>
      <c r="O19" s="15">
        <v>5</v>
      </c>
      <c r="P19" s="14">
        <v>5</v>
      </c>
      <c r="Q19" s="16">
        <v>3</v>
      </c>
      <c r="R19" s="16"/>
      <c r="S19" s="16">
        <v>5</v>
      </c>
      <c r="T19" s="17">
        <v>2</v>
      </c>
      <c r="U19">
        <f t="shared" si="0"/>
        <v>7</v>
      </c>
      <c r="V19" s="2">
        <f t="shared" si="1"/>
        <v>15</v>
      </c>
      <c r="W19" s="2">
        <f t="shared" si="2"/>
        <v>16</v>
      </c>
      <c r="X19" s="3">
        <f t="shared" si="3"/>
        <v>4</v>
      </c>
      <c r="Y19" s="2">
        <f t="shared" si="4"/>
        <v>112</v>
      </c>
      <c r="Z19" s="40">
        <f>+Y19/(U19+V19+W19+X19)</f>
        <v>2.6666666666666665</v>
      </c>
      <c r="AA19" s="1">
        <f t="shared" si="6"/>
        <v>3.0714285714285716</v>
      </c>
    </row>
    <row r="20" spans="1:27" ht="12.75">
      <c r="A20" t="s">
        <v>21</v>
      </c>
      <c r="B20" s="14">
        <v>5</v>
      </c>
      <c r="C20" s="15">
        <v>3</v>
      </c>
      <c r="E20" s="14">
        <v>1</v>
      </c>
      <c r="F20" s="16">
        <v>5</v>
      </c>
      <c r="G20" s="16"/>
      <c r="H20" s="16">
        <v>3</v>
      </c>
      <c r="I20" s="16">
        <v>2</v>
      </c>
      <c r="J20" s="17">
        <v>4</v>
      </c>
      <c r="K20" s="15">
        <v>4</v>
      </c>
      <c r="L20" s="15">
        <v>1</v>
      </c>
      <c r="M20" s="15">
        <v>2</v>
      </c>
      <c r="N20" s="15">
        <v>2</v>
      </c>
      <c r="O20" s="15">
        <v>3</v>
      </c>
      <c r="P20" s="14">
        <v>3</v>
      </c>
      <c r="Q20" s="16"/>
      <c r="R20" s="16">
        <v>4</v>
      </c>
      <c r="S20" s="16">
        <v>3</v>
      </c>
      <c r="T20" s="17"/>
      <c r="U20">
        <f t="shared" si="0"/>
        <v>14</v>
      </c>
      <c r="V20" s="2">
        <f t="shared" si="1"/>
        <v>15</v>
      </c>
      <c r="W20" s="2">
        <f t="shared" si="2"/>
        <v>20</v>
      </c>
      <c r="X20" s="3">
        <f t="shared" si="3"/>
        <v>3</v>
      </c>
      <c r="Y20" s="2">
        <f t="shared" si="4"/>
        <v>159</v>
      </c>
      <c r="Z20" s="40">
        <f>+Y20/(U20+V20+W20+X20)</f>
        <v>3.0576923076923075</v>
      </c>
      <c r="AA20" s="1">
        <f t="shared" si="6"/>
        <v>3</v>
      </c>
    </row>
    <row r="21" spans="1:27" ht="12.75">
      <c r="A21" t="s">
        <v>22</v>
      </c>
      <c r="B21" s="14">
        <v>2</v>
      </c>
      <c r="C21" s="15">
        <v>4</v>
      </c>
      <c r="E21" s="14">
        <v>4</v>
      </c>
      <c r="F21" s="16">
        <v>1</v>
      </c>
      <c r="G21" s="16">
        <v>1</v>
      </c>
      <c r="H21" s="16">
        <v>2</v>
      </c>
      <c r="I21" s="16">
        <v>1</v>
      </c>
      <c r="J21" s="17">
        <v>2</v>
      </c>
      <c r="K21" s="15">
        <v>1</v>
      </c>
      <c r="L21" s="15">
        <v>1</v>
      </c>
      <c r="N21" s="15">
        <v>3</v>
      </c>
      <c r="O21" s="15">
        <v>4</v>
      </c>
      <c r="P21" s="14">
        <v>1</v>
      </c>
      <c r="Q21" s="16">
        <v>1</v>
      </c>
      <c r="R21" s="16">
        <v>3</v>
      </c>
      <c r="S21" s="16">
        <v>2</v>
      </c>
      <c r="T21" s="17">
        <v>1</v>
      </c>
      <c r="U21">
        <f t="shared" si="0"/>
        <v>14</v>
      </c>
      <c r="V21" s="2">
        <f t="shared" si="1"/>
        <v>18</v>
      </c>
      <c r="W21" s="2">
        <f t="shared" si="2"/>
        <v>16</v>
      </c>
      <c r="X21" s="3">
        <f t="shared" si="3"/>
        <v>5</v>
      </c>
      <c r="Y21" s="2">
        <f t="shared" si="4"/>
        <v>119</v>
      </c>
      <c r="Z21" s="40">
        <f>+Y21/(U21+V21+W21+X21)</f>
        <v>2.2452830188679247</v>
      </c>
      <c r="AA21" s="1">
        <f t="shared" si="6"/>
        <v>2</v>
      </c>
    </row>
    <row r="22" spans="1:27" ht="12.75">
      <c r="A22" t="s">
        <v>23</v>
      </c>
      <c r="B22" s="14">
        <v>2</v>
      </c>
      <c r="C22" s="15">
        <v>5</v>
      </c>
      <c r="E22" s="14">
        <v>2</v>
      </c>
      <c r="F22" s="16">
        <v>2</v>
      </c>
      <c r="G22" s="16">
        <v>4</v>
      </c>
      <c r="H22" s="16">
        <v>2</v>
      </c>
      <c r="I22" s="16">
        <v>1</v>
      </c>
      <c r="J22" s="17">
        <v>1</v>
      </c>
      <c r="K22" s="15">
        <v>5</v>
      </c>
      <c r="L22" s="15">
        <v>5</v>
      </c>
      <c r="M22" s="15">
        <v>3</v>
      </c>
      <c r="N22" s="15">
        <v>2</v>
      </c>
      <c r="O22" s="15">
        <v>1</v>
      </c>
      <c r="P22" s="14">
        <v>5</v>
      </c>
      <c r="Q22" s="16">
        <v>3</v>
      </c>
      <c r="R22" s="16">
        <v>5</v>
      </c>
      <c r="S22" s="16">
        <v>5</v>
      </c>
      <c r="T22" s="17">
        <v>3</v>
      </c>
      <c r="U22">
        <f t="shared" si="0"/>
        <v>14</v>
      </c>
      <c r="V22" s="2">
        <f t="shared" si="1"/>
        <v>18</v>
      </c>
      <c r="W22" s="2">
        <f t="shared" si="2"/>
        <v>20</v>
      </c>
      <c r="X22" s="3">
        <f t="shared" si="3"/>
        <v>5</v>
      </c>
      <c r="Y22" s="2">
        <f t="shared" si="4"/>
        <v>170</v>
      </c>
      <c r="Z22" s="40">
        <f>+Y22/(U22+V22+W22+X22)</f>
        <v>2.982456140350877</v>
      </c>
      <c r="AA22" s="1">
        <f t="shared" si="6"/>
        <v>3.111111111111111</v>
      </c>
    </row>
    <row r="23" spans="1:27" ht="12.75">
      <c r="A23" t="s">
        <v>24</v>
      </c>
      <c r="B23" s="14">
        <v>4</v>
      </c>
      <c r="C23" s="15">
        <v>5</v>
      </c>
      <c r="E23" s="14">
        <v>3</v>
      </c>
      <c r="F23" s="16">
        <v>2</v>
      </c>
      <c r="G23" s="16"/>
      <c r="H23" s="16">
        <v>1</v>
      </c>
      <c r="I23" s="16"/>
      <c r="J23" s="17"/>
      <c r="M23" s="15">
        <v>3</v>
      </c>
      <c r="P23" s="14">
        <v>2</v>
      </c>
      <c r="Q23" s="16"/>
      <c r="R23" s="16">
        <v>3</v>
      </c>
      <c r="S23" s="16"/>
      <c r="T23" s="17">
        <v>4</v>
      </c>
      <c r="U23">
        <f t="shared" si="0"/>
        <v>14</v>
      </c>
      <c r="V23" s="2">
        <f t="shared" si="1"/>
        <v>9</v>
      </c>
      <c r="W23" s="2">
        <f t="shared" si="2"/>
        <v>4</v>
      </c>
      <c r="X23" s="3">
        <f t="shared" si="3"/>
        <v>3</v>
      </c>
      <c r="Y23" s="2">
        <f t="shared" si="4"/>
        <v>102</v>
      </c>
      <c r="Z23" s="40">
        <f>+Y23/(U23+V23+W23+X23)</f>
        <v>3.4</v>
      </c>
      <c r="AA23" s="1">
        <f t="shared" si="6"/>
        <v>3</v>
      </c>
    </row>
  </sheetData>
  <printOptions/>
  <pageMargins left="0.32" right="0.37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2004-10-08T12:25:20Z</cp:lastPrinted>
  <dcterms:created xsi:type="dcterms:W3CDTF">2004-10-07T15:50:36Z</dcterms:created>
  <dcterms:modified xsi:type="dcterms:W3CDTF">2004-10-08T12:26:27Z</dcterms:modified>
  <cp:category/>
  <cp:version/>
  <cp:contentType/>
  <cp:contentStatus/>
</cp:coreProperties>
</file>