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450" windowWidth="8955" windowHeight="4530" tabRatio="630" activeTab="0"/>
  </bookViews>
  <sheets>
    <sheet name="nezam" sheetId="1" r:id="rId1"/>
  </sheets>
  <definedNames/>
  <calcPr fullCalcOnLoad="1"/>
</workbook>
</file>

<file path=xl/sharedStrings.xml><?xml version="1.0" encoding="utf-8"?>
<sst xmlns="http://schemas.openxmlformats.org/spreadsheetml/2006/main" count="111" uniqueCount="64">
  <si>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</si>
  <si>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</si>
  <si>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</si>
  <si>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</si>
  <si>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</si>
  <si>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</si>
  <si>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</si>
  <si>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</si>
  <si>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</si>
  <si>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</si>
  <si>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Příbram</t>
  </si>
  <si>
    <t>Rakovník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</si>
  <si>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</si>
  <si>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</si>
  <si>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</si>
  <si>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</si>
  <si>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</si>
  <si>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</si>
  <si>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</si>
  <si>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Domažlice</t>
  </si>
  <si>
    <t>Cheb</t>
  </si>
  <si>
    <t>Karlovy Vary</t>
  </si>
  <si>
    <t>Klatovy</t>
  </si>
  <si>
    <t>Plzeň - město</t>
  </si>
  <si>
    <t>Plzeň - jih</t>
  </si>
  <si>
    <t>Plzeň - sever</t>
  </si>
  <si>
    <t>Rokycany</t>
  </si>
  <si>
    <t>Sokolov</t>
  </si>
  <si>
    <t>Tachov</t>
  </si>
  <si>
    <t>Hradec Králové</t>
  </si>
  <si>
    <t>Chrudim</t>
  </si>
  <si>
    <t>Jičín</t>
  </si>
  <si>
    <t>Náchod</t>
  </si>
  <si>
    <t>Pardubice</t>
  </si>
  <si>
    <t>Rychnov nad Kněžnou</t>
  </si>
  <si>
    <t>Svitavy</t>
  </si>
  <si>
    <t>Trutnov</t>
  </si>
  <si>
    <t>Ústí nad Orlicí</t>
  </si>
  <si>
    <t>Blansko</t>
  </si>
  <si>
    <t>Brno - město</t>
  </si>
  <si>
    <t>Brno - venkov</t>
  </si>
  <si>
    <t>Břeclav</t>
  </si>
  <si>
    <t>Hodonín</t>
  </si>
  <si>
    <t>Prostějov</t>
  </si>
  <si>
    <t>Vyškov</t>
  </si>
  <si>
    <t>Znojmo</t>
  </si>
  <si>
    <t>Jeseník</t>
  </si>
  <si>
    <t>Olomouc</t>
  </si>
  <si>
    <t>Přerov</t>
  </si>
  <si>
    <t>Šumperk</t>
  </si>
  <si>
    <t>STC</t>
  </si>
  <si>
    <t>JC</t>
  </si>
  <si>
    <t>PLZ</t>
  </si>
  <si>
    <t>KV</t>
  </si>
  <si>
    <t>HK</t>
  </si>
  <si>
    <t>PARD</t>
  </si>
  <si>
    <t>JM</t>
  </si>
  <si>
    <t>OLOM</t>
  </si>
  <si>
    <t>průměr skupiny</t>
  </si>
  <si>
    <t>celkový průměr</t>
  </si>
  <si>
    <t>čtverce ve skupině</t>
  </si>
  <si>
    <t>čtverce celkově</t>
  </si>
  <si>
    <t>Míra nezaměstnanosti 2002</t>
  </si>
  <si>
    <t>porovnání variability uvnitř skupin s celkovou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</si>
</sst>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Ł&quot;_);\(#,##0&quot;Ł&quot;\)"/>
    <numFmt numFmtId="165" formatCode="#,##0&quot;Ł&quot;_);[Red]\(#,##0&quot;Ł&quot;\)"/>
    <numFmt numFmtId="166" formatCode="#,##0.00&quot;Ł&quot;_);\(#,##0.00&quot;Ł&quot;\)"/>
    <numFmt numFmtId="167" formatCode="#,##0.00&quot;Ł&quot;_);[Red]\(#,##0.00&quot;Ł&quot;\)"/>
    <numFmt numFmtId="168" formatCode="_ * #,##0_)&quot;Ł&quot;_ ;_ * \(#,##0\)&quot;Ł&quot;_ ;_ * &quot;-&quot;_)&quot;Ł&quot;_ ;_ @_ "/>
    <numFmt numFmtId="169" formatCode="_ * #,##0_)_Ł_ ;_ * \(#,##0\)_Ł_ ;_ * &quot;-&quot;_)_Ł_ ;_ @_ "/>
    <numFmt numFmtId="170" formatCode="_ * #,##0.00_)&quot;Ł&quot;_ ;_ * \(#,##0.00\)&quot;Ł&quot;_ ;_ * &quot;-&quot;??_)&quot;Ł&quot;_ ;_ @_ "/>
    <numFmt numFmtId="171" formatCode="_ * #,##0.00_)_Ł_ ;_ * \(#,##0.00\)_Ł_ ;_ * &quot;-&quot;??_)_Ł_ ;_ @_ "/>
    <numFmt numFmtId="172" formatCode="\$#,##0\ ;\(\$#,##0\)"/>
    <numFmt numFmtId="173" formatCode="\$#,##0\ ;[Red]\(\$#,##0\)"/>
    <numFmt numFmtId="174" formatCode="\$#,##0.00\ ;\(\$#,##0.00\)"/>
    <numFmt numFmtId="175" formatCode="\$#,##0.00\ ;[Red]\(\$#,##0.00\)"/>
    <numFmt numFmtId="176" formatCode="#\ ?/?"/>
    <numFmt numFmtId="177" formatCode="#\ ??/??"/>
    <numFmt numFmtId="178" formatCode="m/d/yy"/>
    <numFmt numFmtId="179" formatCode="d\-mmm\-yy"/>
    <numFmt numFmtId="180" formatCode="d\-mmm"/>
    <numFmt numFmtId="181" formatCode="m/d/yy\ h:mm"/>
    <numFmt numFmtId="182" formatCode="m/d"/>
    <numFmt numFmtId="183" formatCode="#,##0.0"/>
    <numFmt numFmtId="184" formatCode="0.0"/>
    <numFmt numFmtId="185" formatCode="#,##0.000"/>
    <numFmt numFmtId="186" formatCode="0.0000"/>
    <numFmt numFmtId="187" formatCode="##,#0\.0"/>
    <numFmt numFmtId="188" formatCode="0.000"/>
    <numFmt numFmtId="189" formatCode="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8">
    <font>
      <sz val="10"/>
      <name val="Times New Roman CE"/>
      <family val="1"/>
    </font>
    <font>
      <b/>
      <sz val="18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sz val="10"/>
      <color indexed="10"/>
      <name val="Times New Roman CE"/>
      <family val="0"/>
    </font>
    <font>
      <b/>
      <sz val="12"/>
      <color indexed="10"/>
      <name val="Times New Roman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9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3" fontId="0" fillId="0" borderId="0" xfId="0" applyAlignment="1">
      <alignment/>
    </xf>
    <xf numFmtId="3" fontId="0" fillId="0" borderId="0" xfId="0" applyBorder="1" applyAlignment="1">
      <alignment/>
    </xf>
    <xf numFmtId="3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83" fontId="0" fillId="0" borderId="0" xfId="0" applyNumberFormat="1" applyBorder="1" applyAlignment="1">
      <alignment/>
    </xf>
    <xf numFmtId="3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183" fontId="0" fillId="0" borderId="0" xfId="0" applyNumberFormat="1" applyFill="1" applyBorder="1" applyAlignment="1">
      <alignment/>
    </xf>
    <xf numFmtId="10" fontId="6" fillId="0" borderId="0" xfId="25" applyFont="1" applyBorder="1" applyAlignment="1">
      <alignment/>
    </xf>
    <xf numFmtId="3" fontId="7" fillId="0" borderId="0" xfId="0" applyFont="1" applyFill="1" applyBorder="1" applyAlignment="1">
      <alignment/>
    </xf>
  </cellXfs>
  <cellStyles count="15">
    <cellStyle name="Normal" xfId="0"/>
    <cellStyle name="Celkem" xfId="15"/>
    <cellStyle name="Comma" xfId="16"/>
    <cellStyle name="Comma [0]" xfId="17"/>
    <cellStyle name="Datum" xfId="18"/>
    <cellStyle name="Finanční0" xfId="19"/>
    <cellStyle name="Hyperlink" xfId="20"/>
    <cellStyle name="Měna0" xfId="21"/>
    <cellStyle name="Currency" xfId="22"/>
    <cellStyle name="Currency [0]" xfId="23"/>
    <cellStyle name="Pevný" xfId="24"/>
    <cellStyle name="Percent" xfId="25"/>
    <cellStyle name="Followed Hyperlink" xfId="26"/>
    <cellStyle name="Záhlaví 1" xfId="27"/>
    <cellStyle name="Záhlaví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L20" sqref="L20"/>
    </sheetView>
  </sheetViews>
  <sheetFormatPr defaultColWidth="9.00390625" defaultRowHeight="12.75"/>
  <cols>
    <col min="1" max="1" width="9.375" style="1" customWidth="1"/>
    <col min="2" max="2" width="14.375" style="1" customWidth="1"/>
    <col min="3" max="3" width="12.375" style="1" customWidth="1"/>
    <col min="4" max="4" width="10.625" style="1" customWidth="1"/>
    <col min="5" max="5" width="17.50390625" style="1" customWidth="1"/>
    <col min="6" max="6" width="12.875" style="1" customWidth="1"/>
    <col min="7" max="7" width="13.625" style="1" customWidth="1"/>
    <col min="8" max="8" width="9.375" style="1" customWidth="1"/>
    <col min="9" max="9" width="15.625" style="1" customWidth="1"/>
    <col min="10" max="10" width="9.375" style="1" customWidth="1"/>
    <col min="11" max="11" width="14.125" style="1" customWidth="1"/>
    <col min="12" max="12" width="14.375" style="1" customWidth="1"/>
    <col min="13" max="13" width="11.875" style="1" customWidth="1"/>
    <col min="14" max="16384" width="9.375" style="1" customWidth="1"/>
  </cols>
  <sheetData>
    <row r="1" spans="1:3" ht="15.75">
      <c r="A1" s="9" t="s">
        <v>62</v>
      </c>
      <c r="B1" s="2"/>
      <c r="C1" s="3"/>
    </row>
    <row r="2" spans="1:13" ht="12.75">
      <c r="A2" s="2"/>
      <c r="B2" s="2"/>
      <c r="C2" s="3"/>
      <c r="D2" s="1" t="s">
        <v>58</v>
      </c>
      <c r="E2" s="1" t="s">
        <v>60</v>
      </c>
      <c r="F2" s="1" t="s">
        <v>61</v>
      </c>
      <c r="K2" s="1" t="s">
        <v>58</v>
      </c>
      <c r="L2" s="1" t="s">
        <v>60</v>
      </c>
      <c r="M2" s="1" t="s">
        <v>61</v>
      </c>
    </row>
    <row r="3" spans="1:13" ht="12.75">
      <c r="A3" s="2" t="s">
        <v>52</v>
      </c>
      <c r="B3" s="2" t="s">
        <v>19</v>
      </c>
      <c r="C3" s="3">
        <v>6.118515614791585</v>
      </c>
      <c r="D3" s="4">
        <f>AVERAGE(C3:C9)</f>
        <v>7.0368081122023245</v>
      </c>
      <c r="E3" s="4">
        <f aca="true" t="shared" si="0" ref="E3:E9">+(C3-$D$3)^2</f>
        <v>0.8432611108008528</v>
      </c>
      <c r="F3" s="4">
        <f>+(C3-$C$31)^2</f>
        <v>12.07043454591896</v>
      </c>
      <c r="G3" s="4"/>
      <c r="H3" s="2" t="s">
        <v>50</v>
      </c>
      <c r="I3" s="2" t="s">
        <v>0</v>
      </c>
      <c r="J3" s="3">
        <v>3.864512392402788</v>
      </c>
      <c r="K3" s="4">
        <f>AVERAGE(J3:J14)</f>
        <v>7.193788904293723</v>
      </c>
      <c r="L3" s="4">
        <f>+(J3-$K$3)^2</f>
        <v>11.084082092628671</v>
      </c>
      <c r="M3" s="1">
        <f aca="true" t="shared" si="1" ref="M3:M14">+(J3-$J$33)^2</f>
        <v>15.594791169330218</v>
      </c>
    </row>
    <row r="4" spans="1:13" ht="12.75">
      <c r="A4" s="2" t="s">
        <v>52</v>
      </c>
      <c r="B4" s="2" t="s">
        <v>22</v>
      </c>
      <c r="C4" s="3">
        <v>7.408486043281509</v>
      </c>
      <c r="D4" s="4"/>
      <c r="E4" s="4">
        <f t="shared" si="0"/>
        <v>0.13814448445130298</v>
      </c>
      <c r="F4" s="4">
        <f aca="true" t="shared" si="2" ref="F4:F29">+(C4-$C$31)^2</f>
        <v>4.771090753260285</v>
      </c>
      <c r="G4" s="4"/>
      <c r="H4" s="2" t="s">
        <v>50</v>
      </c>
      <c r="I4" s="2" t="s">
        <v>1</v>
      </c>
      <c r="J4" s="3">
        <v>5.639059304703477</v>
      </c>
      <c r="K4" s="4"/>
      <c r="L4" s="4">
        <f aca="true" t="shared" si="3" ref="L4:L14">+(J4-$K$3)^2</f>
        <v>2.4171841278420465</v>
      </c>
      <c r="M4" s="1">
        <f t="shared" si="1"/>
        <v>4.7283509445367145</v>
      </c>
    </row>
    <row r="5" spans="1:13" ht="12.75">
      <c r="A5" s="2" t="s">
        <v>52</v>
      </c>
      <c r="B5" s="2" t="s">
        <v>23</v>
      </c>
      <c r="C5" s="3">
        <v>7.397786311271741</v>
      </c>
      <c r="D5" s="4"/>
      <c r="E5" s="4">
        <f t="shared" si="0"/>
        <v>0.13030526020339914</v>
      </c>
      <c r="F5" s="4">
        <f t="shared" si="2"/>
        <v>4.817947715787481</v>
      </c>
      <c r="G5" s="4"/>
      <c r="H5" s="2" t="s">
        <v>50</v>
      </c>
      <c r="I5" s="2" t="s">
        <v>2</v>
      </c>
      <c r="J5" s="3">
        <v>10.155321092879761</v>
      </c>
      <c r="K5" s="4"/>
      <c r="L5" s="4">
        <f t="shared" si="3"/>
        <v>8.77067290403121</v>
      </c>
      <c r="M5" s="1">
        <f t="shared" si="1"/>
        <v>5.483955217650684</v>
      </c>
    </row>
    <row r="6" spans="1:13" ht="12.75">
      <c r="A6" s="2" t="s">
        <v>52</v>
      </c>
      <c r="B6" s="2" t="s">
        <v>24</v>
      </c>
      <c r="C6" s="3">
        <v>5.208426181774965</v>
      </c>
      <c r="D6" s="4"/>
      <c r="E6" s="4">
        <f t="shared" si="0"/>
        <v>3.3429804835132773</v>
      </c>
      <c r="F6" s="4">
        <f t="shared" si="2"/>
        <v>19.222459374962195</v>
      </c>
      <c r="G6" s="4"/>
      <c r="H6" s="2" t="s">
        <v>50</v>
      </c>
      <c r="I6" s="2" t="s">
        <v>3</v>
      </c>
      <c r="J6" s="3">
        <v>9.931323677285468</v>
      </c>
      <c r="K6" s="4"/>
      <c r="L6" s="4">
        <f t="shared" si="3"/>
        <v>7.4940966333389625</v>
      </c>
      <c r="M6" s="1">
        <f t="shared" si="1"/>
        <v>4.485022653257077</v>
      </c>
    </row>
    <row r="7" spans="1:13" ht="12.75">
      <c r="A7" s="2" t="s">
        <v>52</v>
      </c>
      <c r="B7" s="2" t="s">
        <v>25</v>
      </c>
      <c r="C7" s="3">
        <v>6.371597881378153</v>
      </c>
      <c r="D7" s="4"/>
      <c r="E7" s="4">
        <f t="shared" si="0"/>
        <v>0.4425046511931474</v>
      </c>
      <c r="F7" s="4">
        <f t="shared" si="2"/>
        <v>10.375941485240581</v>
      </c>
      <c r="G7" s="4"/>
      <c r="H7" s="2" t="s">
        <v>50</v>
      </c>
      <c r="I7" s="2" t="s">
        <v>4</v>
      </c>
      <c r="J7" s="3">
        <v>12.630323783899472</v>
      </c>
      <c r="K7" s="4"/>
      <c r="L7" s="4">
        <f t="shared" si="3"/>
        <v>29.555911497169898</v>
      </c>
      <c r="M7" s="1">
        <f t="shared" si="1"/>
        <v>23.2014400226009</v>
      </c>
    </row>
    <row r="8" spans="1:13" ht="12.75">
      <c r="A8" s="2" t="s">
        <v>52</v>
      </c>
      <c r="B8" s="2" t="s">
        <v>26</v>
      </c>
      <c r="C8" s="3">
        <v>7.520708243853267</v>
      </c>
      <c r="D8" s="4"/>
      <c r="E8" s="4">
        <f t="shared" si="0"/>
        <v>0.23415933741179978</v>
      </c>
      <c r="F8" s="4">
        <f t="shared" si="2"/>
        <v>4.2934345612654585</v>
      </c>
      <c r="G8" s="4"/>
      <c r="H8" s="2" t="s">
        <v>50</v>
      </c>
      <c r="I8" s="2" t="s">
        <v>5</v>
      </c>
      <c r="J8" s="3">
        <v>7.808627149582092</v>
      </c>
      <c r="K8" s="4"/>
      <c r="L8" s="4">
        <f t="shared" si="3"/>
        <v>0.37802606786928056</v>
      </c>
      <c r="M8" s="1">
        <f t="shared" si="1"/>
        <v>2.410143179877994E-05</v>
      </c>
    </row>
    <row r="9" spans="1:13" ht="12.75">
      <c r="A9" s="2" t="s">
        <v>52</v>
      </c>
      <c r="B9" s="2" t="s">
        <v>28</v>
      </c>
      <c r="C9" s="3">
        <v>9.232136509065054</v>
      </c>
      <c r="D9" s="4"/>
      <c r="E9" s="4">
        <f t="shared" si="0"/>
        <v>4.819466770071881</v>
      </c>
      <c r="F9" s="4">
        <f t="shared" si="2"/>
        <v>0.13005558189666622</v>
      </c>
      <c r="G9" s="4"/>
      <c r="H9" s="2" t="s">
        <v>50</v>
      </c>
      <c r="I9" s="2" t="s">
        <v>6</v>
      </c>
      <c r="J9" s="3">
        <v>4.636679384741732</v>
      </c>
      <c r="K9" s="4"/>
      <c r="L9" s="4">
        <f t="shared" si="3"/>
        <v>6.5388090949834154</v>
      </c>
      <c r="M9" s="1">
        <f t="shared" si="1"/>
        <v>10.092420943283189</v>
      </c>
    </row>
    <row r="10" spans="4:13" ht="12.75">
      <c r="D10" s="4"/>
      <c r="E10" s="4"/>
      <c r="F10" s="4"/>
      <c r="G10" s="4"/>
      <c r="H10" s="2" t="s">
        <v>50</v>
      </c>
      <c r="I10" s="2" t="s">
        <v>7</v>
      </c>
      <c r="J10" s="3">
        <v>9.19497440670079</v>
      </c>
      <c r="K10" s="4"/>
      <c r="L10" s="4">
        <f t="shared" si="3"/>
        <v>4.004743415044227</v>
      </c>
      <c r="M10" s="1">
        <f t="shared" si="1"/>
        <v>1.9083707715961495</v>
      </c>
    </row>
    <row r="11" spans="1:13" ht="12.75">
      <c r="A11" s="2" t="s">
        <v>56</v>
      </c>
      <c r="B11" s="2" t="s">
        <v>38</v>
      </c>
      <c r="C11" s="3">
        <v>8.879179402554053</v>
      </c>
      <c r="D11" s="4">
        <f>AVERAGE(C11:C17)</f>
        <v>11.432026509101096</v>
      </c>
      <c r="E11" s="4">
        <f>+(C11-$D$11)^2</f>
        <v>6.51702834940561</v>
      </c>
      <c r="F11" s="4">
        <f t="shared" si="2"/>
        <v>0.5092096948443898</v>
      </c>
      <c r="G11" s="4"/>
      <c r="H11" s="2" t="s">
        <v>50</v>
      </c>
      <c r="I11" s="2" t="s">
        <v>8</v>
      </c>
      <c r="J11" s="3">
        <v>3.5702934632906027</v>
      </c>
      <c r="K11" s="4"/>
      <c r="L11" s="4">
        <f t="shared" si="3"/>
        <v>13.129719210970398</v>
      </c>
      <c r="M11" s="1">
        <f t="shared" si="1"/>
        <v>18.005111218165563</v>
      </c>
    </row>
    <row r="12" spans="1:13" ht="12.75">
      <c r="A12" s="2" t="s">
        <v>56</v>
      </c>
      <c r="B12" s="2" t="s">
        <v>39</v>
      </c>
      <c r="C12" s="3">
        <v>10.036833341742772</v>
      </c>
      <c r="D12" s="4"/>
      <c r="E12" s="4">
        <f aca="true" t="shared" si="4" ref="E12:E17">+(C12-$D$11)^2</f>
        <v>1.946563974243351</v>
      </c>
      <c r="F12" s="4">
        <f t="shared" si="2"/>
        <v>0.19719340018721504</v>
      </c>
      <c r="G12" s="4"/>
      <c r="H12" s="2" t="s">
        <v>50</v>
      </c>
      <c r="I12" s="2" t="s">
        <v>9</v>
      </c>
      <c r="J12" s="3">
        <v>2.7506012562168722</v>
      </c>
      <c r="K12" s="4"/>
      <c r="L12" s="4">
        <f t="shared" si="3"/>
        <v>19.7419164760227</v>
      </c>
      <c r="M12" s="1">
        <f t="shared" si="1"/>
        <v>25.633312983949526</v>
      </c>
    </row>
    <row r="13" spans="1:13" ht="12.75">
      <c r="A13" s="2" t="s">
        <v>56</v>
      </c>
      <c r="B13" s="2" t="s">
        <v>40</v>
      </c>
      <c r="C13" s="3">
        <v>8.716574758089688</v>
      </c>
      <c r="D13" s="4"/>
      <c r="E13" s="4">
        <f t="shared" si="4"/>
        <v>7.373678212070919</v>
      </c>
      <c r="F13" s="4">
        <f t="shared" si="2"/>
        <v>0.7677158354007011</v>
      </c>
      <c r="G13" s="4"/>
      <c r="H13" s="2" t="s">
        <v>50</v>
      </c>
      <c r="I13" s="2" t="s">
        <v>10</v>
      </c>
      <c r="J13" s="3">
        <v>8.488297669912988</v>
      </c>
      <c r="K13" s="4"/>
      <c r="L13" s="4">
        <f t="shared" si="3"/>
        <v>1.675752944265114</v>
      </c>
      <c r="M13" s="1">
        <f t="shared" si="1"/>
        <v>0.45530267624373194</v>
      </c>
    </row>
    <row r="14" spans="1:13" ht="12.75">
      <c r="A14" s="2" t="s">
        <v>56</v>
      </c>
      <c r="B14" s="2" t="s">
        <v>41</v>
      </c>
      <c r="C14" s="3">
        <v>11.82321672979597</v>
      </c>
      <c r="D14" s="4"/>
      <c r="E14" s="4">
        <f t="shared" si="4"/>
        <v>0.1530297887673041</v>
      </c>
      <c r="F14" s="4">
        <f t="shared" si="2"/>
        <v>4.974898384192529</v>
      </c>
      <c r="G14" s="4"/>
      <c r="H14" s="2" t="s">
        <v>50</v>
      </c>
      <c r="I14" s="2" t="s">
        <v>11</v>
      </c>
      <c r="J14" s="3">
        <v>7.655453269908627</v>
      </c>
      <c r="K14" s="4"/>
      <c r="L14" s="4">
        <f t="shared" si="3"/>
        <v>0.21313398647861131</v>
      </c>
      <c r="M14" s="1">
        <f t="shared" si="1"/>
        <v>0.024990298306757776</v>
      </c>
    </row>
    <row r="15" spans="1:12" ht="12.75">
      <c r="A15" s="2" t="s">
        <v>56</v>
      </c>
      <c r="B15" s="2" t="s">
        <v>42</v>
      </c>
      <c r="C15" s="3">
        <v>15.41728282713381</v>
      </c>
      <c r="D15" s="4"/>
      <c r="E15" s="4">
        <f t="shared" si="4"/>
        <v>15.882267920419668</v>
      </c>
      <c r="F15" s="4">
        <f t="shared" si="2"/>
        <v>33.92496474033357</v>
      </c>
      <c r="G15" s="4"/>
      <c r="K15" s="4"/>
      <c r="L15" s="4"/>
    </row>
    <row r="16" spans="1:13" ht="12.75">
      <c r="A16" s="2" t="s">
        <v>56</v>
      </c>
      <c r="B16" s="2" t="s">
        <v>44</v>
      </c>
      <c r="C16" s="3">
        <v>9.636008361355994</v>
      </c>
      <c r="D16" s="4"/>
      <c r="E16" s="4">
        <f t="shared" si="4"/>
        <v>3.2256811870297457</v>
      </c>
      <c r="F16" s="4">
        <f t="shared" si="2"/>
        <v>0.0018696677436835544</v>
      </c>
      <c r="G16" s="4"/>
      <c r="H16" s="2" t="s">
        <v>51</v>
      </c>
      <c r="I16" s="2" t="s">
        <v>12</v>
      </c>
      <c r="J16" s="3">
        <v>4.727902793259096</v>
      </c>
      <c r="K16" s="4">
        <f>AVERAGE(J16:J22)</f>
        <v>7.216979183212451</v>
      </c>
      <c r="L16" s="4">
        <f>+(J16-$K$16)^2</f>
        <v>6.195501275023225</v>
      </c>
      <c r="M16" s="1">
        <f aca="true" t="shared" si="5" ref="M16:M22">+(J16-$J$33)^2</f>
        <v>9.521135190075311</v>
      </c>
    </row>
    <row r="17" spans="1:13" ht="12.75">
      <c r="A17" s="2" t="s">
        <v>56</v>
      </c>
      <c r="B17" s="2" t="s">
        <v>45</v>
      </c>
      <c r="C17" s="3">
        <v>15.515090143035387</v>
      </c>
      <c r="D17" s="4"/>
      <c r="E17" s="4">
        <f t="shared" si="4"/>
        <v>16.6714086387567</v>
      </c>
      <c r="F17" s="4">
        <f t="shared" si="2"/>
        <v>35.073891196498536</v>
      </c>
      <c r="G17" s="4"/>
      <c r="H17" s="2" t="s">
        <v>51</v>
      </c>
      <c r="I17" s="2" t="s">
        <v>13</v>
      </c>
      <c r="J17" s="3">
        <v>10.39186359557284</v>
      </c>
      <c r="K17" s="4"/>
      <c r="L17" s="4">
        <f aca="true" t="shared" si="6" ref="L17:L22">+(J17-$K$16)^2</f>
        <v>10.079891031848973</v>
      </c>
      <c r="M17" s="1">
        <f t="shared" si="5"/>
        <v>6.64777076392641</v>
      </c>
    </row>
    <row r="18" spans="4:13" ht="12.75">
      <c r="D18" s="4"/>
      <c r="E18" s="4"/>
      <c r="F18" s="4"/>
      <c r="G18" s="4"/>
      <c r="H18" s="2" t="s">
        <v>51</v>
      </c>
      <c r="I18" s="2" t="s">
        <v>14</v>
      </c>
      <c r="J18" s="3">
        <v>6.70071152325805</v>
      </c>
      <c r="K18" s="4"/>
      <c r="L18" s="4">
        <f t="shared" si="6"/>
        <v>0.2665322967147925</v>
      </c>
      <c r="M18" s="1">
        <f t="shared" si="5"/>
        <v>1.2383793631867688</v>
      </c>
    </row>
    <row r="19" spans="1:13" ht="12.75">
      <c r="A19" s="2" t="s">
        <v>57</v>
      </c>
      <c r="B19" s="2" t="s">
        <v>46</v>
      </c>
      <c r="C19" s="3">
        <v>16.8763557483731</v>
      </c>
      <c r="D19" s="4">
        <f>AVERAGE(C19:C23)</f>
        <v>12.887429485885239</v>
      </c>
      <c r="E19" s="4">
        <f>+(C19-$D$19)^2</f>
        <v>15.911532727565383</v>
      </c>
      <c r="F19" s="4">
        <f t="shared" si="2"/>
        <v>53.05064019512983</v>
      </c>
      <c r="G19" s="4"/>
      <c r="H19" s="2" t="s">
        <v>51</v>
      </c>
      <c r="I19" s="2" t="s">
        <v>15</v>
      </c>
      <c r="J19" s="3">
        <v>8.378767000179737</v>
      </c>
      <c r="K19" s="4"/>
      <c r="L19" s="4">
        <f t="shared" si="6"/>
        <v>1.3497509316536125</v>
      </c>
      <c r="M19" s="1">
        <f t="shared" si="5"/>
        <v>0.31948555169081255</v>
      </c>
    </row>
    <row r="20" spans="1:13" ht="12.75">
      <c r="A20" s="2" t="s">
        <v>57</v>
      </c>
      <c r="B20" s="2" t="s">
        <v>47</v>
      </c>
      <c r="C20" s="3">
        <v>11.620839240388126</v>
      </c>
      <c r="D20" s="4"/>
      <c r="E20" s="4">
        <f>+(C20-$D$19)^2</f>
        <v>1.6042508499884374</v>
      </c>
      <c r="F20" s="4">
        <f t="shared" si="2"/>
        <v>4.113070090032127</v>
      </c>
      <c r="G20" s="4"/>
      <c r="H20" s="2" t="s">
        <v>51</v>
      </c>
      <c r="I20" s="2" t="s">
        <v>16</v>
      </c>
      <c r="J20" s="3">
        <v>7.28786496350365</v>
      </c>
      <c r="K20" s="4"/>
      <c r="L20" s="4">
        <f>+(J20-$K$16)^2</f>
        <v>0.0050247938474921785</v>
      </c>
      <c r="M20" s="1">
        <f t="shared" si="5"/>
        <v>0.27633053325965123</v>
      </c>
    </row>
    <row r="21" spans="1:13" ht="12.75">
      <c r="A21" s="2" t="s">
        <v>57</v>
      </c>
      <c r="B21" s="2" t="s">
        <v>43</v>
      </c>
      <c r="C21" s="3">
        <v>10.034559149313248</v>
      </c>
      <c r="D21" s="4"/>
      <c r="E21" s="4">
        <f>+(C21-$D$19)^2</f>
        <v>8.138869157292385</v>
      </c>
      <c r="F21" s="4">
        <f t="shared" si="2"/>
        <v>0.19517879527548493</v>
      </c>
      <c r="G21" s="4"/>
      <c r="H21" s="2" t="s">
        <v>51</v>
      </c>
      <c r="I21" s="2" t="s">
        <v>17</v>
      </c>
      <c r="J21" s="3">
        <v>7.3573573573573565</v>
      </c>
      <c r="K21" s="4"/>
      <c r="L21" s="4">
        <f t="shared" si="6"/>
        <v>0.019706031776257477</v>
      </c>
      <c r="M21" s="1">
        <f t="shared" si="5"/>
        <v>0.20809938326052546</v>
      </c>
    </row>
    <row r="22" spans="1:13" ht="12.75">
      <c r="A22" s="2" t="s">
        <v>57</v>
      </c>
      <c r="B22" s="2" t="s">
        <v>48</v>
      </c>
      <c r="C22" s="3">
        <v>12.797042774159479</v>
      </c>
      <c r="D22" s="4"/>
      <c r="E22" s="4">
        <f>+(C22-$D$19)^2</f>
        <v>0.008169757656595594</v>
      </c>
      <c r="F22" s="4">
        <f t="shared" si="2"/>
        <v>10.267372300053879</v>
      </c>
      <c r="G22" s="4"/>
      <c r="H22" s="2" t="s">
        <v>51</v>
      </c>
      <c r="I22" s="2" t="s">
        <v>18</v>
      </c>
      <c r="J22" s="3">
        <v>5.674387049356425</v>
      </c>
      <c r="K22" s="4"/>
      <c r="L22" s="4">
        <f t="shared" si="6"/>
        <v>2.3795904914344868</v>
      </c>
      <c r="M22" s="1">
        <f t="shared" si="5"/>
        <v>4.5759602459456765</v>
      </c>
    </row>
    <row r="23" spans="1:12" ht="12.75">
      <c r="A23" s="2" t="s">
        <v>57</v>
      </c>
      <c r="B23" s="2" t="s">
        <v>49</v>
      </c>
      <c r="C23" s="3">
        <v>13.10835051719224</v>
      </c>
      <c r="D23" s="4"/>
      <c r="E23" s="4">
        <f>+(C23-$D$19)^2</f>
        <v>0.04880610207374937</v>
      </c>
      <c r="F23" s="4">
        <f t="shared" si="2"/>
        <v>12.359315466988642</v>
      </c>
      <c r="G23" s="4"/>
      <c r="K23" s="4"/>
      <c r="L23" s="4"/>
    </row>
    <row r="24" spans="4:13" ht="12.75">
      <c r="D24" s="4"/>
      <c r="E24" s="4"/>
      <c r="F24" s="4"/>
      <c r="G24" s="4"/>
      <c r="H24" s="2" t="s">
        <v>53</v>
      </c>
      <c r="I24" s="2" t="s">
        <v>20</v>
      </c>
      <c r="J24" s="3">
        <v>7.207006935799395</v>
      </c>
      <c r="K24" s="4">
        <f>AVERAGE(J24:J26)</f>
        <v>9.964912765784186</v>
      </c>
      <c r="L24" s="4">
        <f>+(J24-$K$24)^2</f>
        <v>7.6060445670640995</v>
      </c>
      <c r="M24" s="1">
        <f>+(J24-$J$33)^2</f>
        <v>0.3678780764547145</v>
      </c>
    </row>
    <row r="25" spans="1:13" ht="12.75">
      <c r="A25" s="2" t="s">
        <v>54</v>
      </c>
      <c r="B25" s="2" t="s">
        <v>29</v>
      </c>
      <c r="C25" s="3">
        <v>6.5487503563622536</v>
      </c>
      <c r="D25" s="4">
        <f>AVERAGE(C25:C29)</f>
        <v>7.301491835955214</v>
      </c>
      <c r="E25" s="4">
        <f>+(C25-$D$25)^2</f>
        <v>0.5666197350997991</v>
      </c>
      <c r="F25" s="4">
        <f t="shared" si="2"/>
        <v>9.266047716565408</v>
      </c>
      <c r="G25" s="4"/>
      <c r="H25" s="2" t="s">
        <v>53</v>
      </c>
      <c r="I25" s="2" t="s">
        <v>21</v>
      </c>
      <c r="J25" s="3">
        <v>10.202404504641608</v>
      </c>
      <c r="K25" s="4"/>
      <c r="L25" s="4">
        <f>+(J25-$K$24)^2</f>
        <v>0.05640232602552184</v>
      </c>
      <c r="M25" s="1">
        <f>+(J25-$J$33)^2</f>
        <v>5.706690484580684</v>
      </c>
    </row>
    <row r="26" spans="1:13" ht="12.75">
      <c r="A26" s="2" t="s">
        <v>54</v>
      </c>
      <c r="B26" s="2" t="s">
        <v>31</v>
      </c>
      <c r="C26" s="3">
        <v>7.965456063452306</v>
      </c>
      <c r="E26" s="4">
        <f>+(C26-$D$25)^2</f>
        <v>0.4408484953958105</v>
      </c>
      <c r="F26" s="4">
        <f t="shared" si="2"/>
        <v>2.648146438538324</v>
      </c>
      <c r="G26" s="4"/>
      <c r="H26" s="2" t="s">
        <v>53</v>
      </c>
      <c r="I26" s="2" t="s">
        <v>27</v>
      </c>
      <c r="J26" s="3">
        <v>12.485326856911556</v>
      </c>
      <c r="K26" s="4"/>
      <c r="L26" s="4">
        <f>+(J26-$K$24)^2</f>
        <v>6.352487190753403</v>
      </c>
      <c r="M26" s="1">
        <f>+(J26-$J$33)^2</f>
        <v>21.825625414639973</v>
      </c>
    </row>
    <row r="27" spans="1:12" ht="12.75">
      <c r="A27" s="2" t="s">
        <v>54</v>
      </c>
      <c r="B27" s="2" t="s">
        <v>32</v>
      </c>
      <c r="C27" s="3">
        <v>6.674952099839469</v>
      </c>
      <c r="E27" s="4">
        <f>+(C27-$D$25)^2</f>
        <v>0.3925520409319868</v>
      </c>
      <c r="F27" s="4">
        <f t="shared" si="2"/>
        <v>8.51365375066959</v>
      </c>
      <c r="G27" s="4"/>
      <c r="K27" s="4"/>
      <c r="L27" s="4"/>
    </row>
    <row r="28" spans="1:13" ht="12.75">
      <c r="A28" s="2" t="s">
        <v>54</v>
      </c>
      <c r="B28" s="2" t="s">
        <v>34</v>
      </c>
      <c r="C28" s="3">
        <v>6.005106294289287</v>
      </c>
      <c r="E28" s="4">
        <f>+(C28-$D$25)^2</f>
        <v>1.6806154726404592</v>
      </c>
      <c r="F28" s="4">
        <f t="shared" si="2"/>
        <v>12.871321584685058</v>
      </c>
      <c r="G28" s="4"/>
      <c r="H28" s="2" t="s">
        <v>55</v>
      </c>
      <c r="I28" s="2" t="s">
        <v>30</v>
      </c>
      <c r="J28" s="3">
        <v>10.014358227668911</v>
      </c>
      <c r="K28" s="4">
        <f>AVERAGE(J28:J31)</f>
        <v>9.103222200358427</v>
      </c>
      <c r="L28" s="4">
        <f>+(J28-$K$28)^2</f>
        <v>0.8301688602631303</v>
      </c>
      <c r="M28" s="1">
        <f>+(J28-$J$33)^2</f>
        <v>4.843616406862226</v>
      </c>
    </row>
    <row r="29" spans="1:13" ht="12.75">
      <c r="A29" s="2" t="s">
        <v>54</v>
      </c>
      <c r="B29" s="2" t="s">
        <v>36</v>
      </c>
      <c r="C29" s="3">
        <v>9.313194365832754</v>
      </c>
      <c r="E29" s="4">
        <f>+(C29-$D$25)^2</f>
        <v>4.046947068715694</v>
      </c>
      <c r="F29" s="4">
        <f t="shared" si="2"/>
        <v>0.07816181201372073</v>
      </c>
      <c r="G29" s="4"/>
      <c r="H29" s="2" t="s">
        <v>55</v>
      </c>
      <c r="I29" s="2" t="s">
        <v>33</v>
      </c>
      <c r="J29" s="3">
        <v>6.249541732860809</v>
      </c>
      <c r="K29" s="4"/>
      <c r="L29" s="4">
        <f>+(J29-$K$28)^2</f>
        <v>8.143492210577424</v>
      </c>
      <c r="M29" s="1">
        <f>+(J29-$J$33)^2</f>
        <v>2.446079539338797</v>
      </c>
    </row>
    <row r="30" spans="8:13" ht="12.75">
      <c r="H30" s="2" t="s">
        <v>55</v>
      </c>
      <c r="I30" s="2" t="s">
        <v>35</v>
      </c>
      <c r="J30" s="3">
        <v>12.405804922234855</v>
      </c>
      <c r="K30" s="4"/>
      <c r="L30" s="4">
        <f>+(J30-$K$28)^2</f>
        <v>10.907052634836717</v>
      </c>
      <c r="M30" s="1">
        <f>+(J30-$J$33)^2</f>
        <v>21.08892953287055</v>
      </c>
    </row>
    <row r="31" spans="1:13" ht="12.75">
      <c r="A31" s="5" t="s">
        <v>59</v>
      </c>
      <c r="C31" s="6">
        <f>AVERAGE(C3:C29)</f>
        <v>9.592768706596924</v>
      </c>
      <c r="E31" s="7">
        <f>SUM(E3:E29)</f>
        <v>94.55969157569926</v>
      </c>
      <c r="F31" s="7">
        <f>SUM(F3:F29)</f>
        <v>244.4940150874843</v>
      </c>
      <c r="G31" s="7"/>
      <c r="H31" s="2" t="s">
        <v>55</v>
      </c>
      <c r="I31" s="2" t="s">
        <v>37</v>
      </c>
      <c r="J31" s="3">
        <v>7.743183918669132</v>
      </c>
      <c r="K31" s="4"/>
      <c r="L31" s="4">
        <f>+(J31-$K$28)^2</f>
        <v>1.849704127660371</v>
      </c>
      <c r="M31" s="1">
        <f>+(J31-$J$33)^2</f>
        <v>0.004949481548022575</v>
      </c>
    </row>
    <row r="33" spans="1:13" ht="12.75">
      <c r="A33" s="5" t="s">
        <v>63</v>
      </c>
      <c r="E33" s="8">
        <f>+E31/F31</f>
        <v>0.3867566719040714</v>
      </c>
      <c r="H33" s="5" t="s">
        <v>59</v>
      </c>
      <c r="J33" s="6">
        <f>AVERAGE(J3:J31)</f>
        <v>7.813536470492236</v>
      </c>
      <c r="L33" s="7">
        <f>SUM(L3:L31)</f>
        <v>161.04539722012404</v>
      </c>
      <c r="M33" s="7">
        <f>SUM(M3:M31)</f>
        <v>188.6840229679924</v>
      </c>
    </row>
    <row r="35" spans="8:12" ht="12.75">
      <c r="H35" s="5" t="s">
        <v>63</v>
      </c>
      <c r="L35" s="8">
        <f>+L33/M33</f>
        <v>0.8535189926888677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.</cp:lastModifiedBy>
  <cp:lastPrinted>2004-09-27T10:57:13Z</cp:lastPrinted>
  <dcterms:created xsi:type="dcterms:W3CDTF">2000-03-14T08:57:05Z</dcterms:created>
  <dcterms:modified xsi:type="dcterms:W3CDTF">2004-11-01T14:40:05Z</dcterms:modified>
  <cp:category/>
  <cp:version/>
  <cp:contentType/>
  <cp:contentStatus/>
</cp:coreProperties>
</file>