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stred" sheetId="1" r:id="rId1"/>
    <sheet name="svedsko" sheetId="2" r:id="rId2"/>
    <sheet name="pozn" sheetId="3" r:id="rId3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B3" authorId="0">
      <text>
        <r>
          <rPr>
            <b/>
            <sz val="8"/>
            <rFont val="Tahoma"/>
            <family val="0"/>
          </rPr>
          <t>x-ová souřadnice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y-onová souřadnice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například počet obyvatel, stav hospodářských zvířat, velikost znečištění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násobení zem. šířky váhou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násobení zem. délky váhou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Součet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Součet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Součet x / součet vah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0"/>
          </rPr>
          <t>Součet y / součet vah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<sst xmlns="http://schemas.openxmlformats.org/spreadsheetml/2006/main" count="79" uniqueCount="71">
  <si>
    <t>Místo1</t>
  </si>
  <si>
    <t>Místo2</t>
  </si>
  <si>
    <t>Místo3</t>
  </si>
  <si>
    <t>Místo4</t>
  </si>
  <si>
    <t>zem. šířka</t>
  </si>
  <si>
    <t>zem. délka</t>
  </si>
  <si>
    <t>Geogr. střed</t>
  </si>
  <si>
    <t>vážená zem. šířka</t>
  </si>
  <si>
    <t>vážená zem. délka</t>
  </si>
  <si>
    <t>Součet</t>
  </si>
  <si>
    <t xml:space="preserve"> x</t>
  </si>
  <si>
    <t>y</t>
  </si>
  <si>
    <t>Blekinge</t>
  </si>
  <si>
    <t>Karlskrona</t>
  </si>
  <si>
    <t>Dalarna</t>
  </si>
  <si>
    <t>Falun</t>
  </si>
  <si>
    <t>Gävleborg</t>
  </si>
  <si>
    <t>Gävle</t>
  </si>
  <si>
    <t>Gotland</t>
  </si>
  <si>
    <t>Visby</t>
  </si>
  <si>
    <t>Halland</t>
  </si>
  <si>
    <t>Halmstad</t>
  </si>
  <si>
    <t>Jämtland</t>
  </si>
  <si>
    <t>Östersund</t>
  </si>
  <si>
    <t>Jönköping</t>
  </si>
  <si>
    <t>Kalmar</t>
  </si>
  <si>
    <t>Kronoberg</t>
  </si>
  <si>
    <t>Växjö</t>
  </si>
  <si>
    <t>Norrbotten</t>
  </si>
  <si>
    <t>Luleå</t>
  </si>
  <si>
    <t>Örebro</t>
  </si>
  <si>
    <t>Östergötland</t>
  </si>
  <si>
    <t>Linköping</t>
  </si>
  <si>
    <t>Skåne</t>
  </si>
  <si>
    <t>Malmö</t>
  </si>
  <si>
    <t>Södermanland</t>
  </si>
  <si>
    <t>Nyköping</t>
  </si>
  <si>
    <t>Stockholm</t>
  </si>
  <si>
    <t>Uppsala</t>
  </si>
  <si>
    <t>Värmland</t>
  </si>
  <si>
    <t>Karlstad</t>
  </si>
  <si>
    <t>Västerbotten</t>
  </si>
  <si>
    <t>Umeå</t>
  </si>
  <si>
    <t>Västernorrland</t>
  </si>
  <si>
    <t>Härnösand</t>
  </si>
  <si>
    <t>Västmanland</t>
  </si>
  <si>
    <t>Västerås</t>
  </si>
  <si>
    <t>Västra Götaland</t>
  </si>
  <si>
    <t>Göteborg</t>
  </si>
  <si>
    <t>Sweden</t>
  </si>
  <si>
    <t>zeměpisná šířka</t>
  </si>
  <si>
    <t>zeměpisná délka</t>
  </si>
  <si>
    <t>Sídlo</t>
  </si>
  <si>
    <t>Výpočet:</t>
  </si>
  <si>
    <t>Výsledek:</t>
  </si>
  <si>
    <t>váhy</t>
  </si>
  <si>
    <t>Počet obyvatel oblasti 2003</t>
  </si>
  <si>
    <t>Název oblasti</t>
  </si>
  <si>
    <t>Počet obyvatel sídla 2003</t>
  </si>
  <si>
    <t>zeměpisná šířka sídla</t>
  </si>
  <si>
    <t>zeměpisná délka sídla</t>
  </si>
  <si>
    <t>Geografický střed:</t>
  </si>
  <si>
    <t>Pořadí velikosti ve všech obcích</t>
  </si>
  <si>
    <r>
      <t>Rozloha v 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(bez vodních ploch)</t>
    </r>
  </si>
  <si>
    <t>výpočty hustoty zalidnění jednotlivých oblastí</t>
  </si>
  <si>
    <t>výpočty podílu obyvatel sídla na celé oblasti</t>
  </si>
  <si>
    <t>stred</t>
  </si>
  <si>
    <t>svedsko</t>
  </si>
  <si>
    <t>v obrázku svedsko.jpg porovnat zákres geografického středu</t>
  </si>
  <si>
    <t>souvisí hustota zalidnění s velikostí oblasti, s počtem lidi v centru oblasti atd. pro regresi</t>
  </si>
  <si>
    <t>volba jiných vah, jiných souřadnic bodů a pozorovaní, jak se mění poloha těžiště - geografického středu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</si>
</sst>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0.000"/>
  </numFmts>
  <fonts count="1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16" applyNumberFormat="1" applyFont="1" applyFill="1" applyAlignment="1">
      <alignment horizontal="right" wrapText="1"/>
    </xf>
    <xf numFmtId="3" fontId="0" fillId="0" borderId="0" xfId="16" applyNumberFormat="1" applyFont="1" applyFill="1" applyAlignment="1">
      <alignment/>
    </xf>
    <xf numFmtId="165" fontId="0" fillId="0" borderId="0" xfId="16" applyNumberFormat="1" applyFont="1" applyFill="1" applyAlignment="1">
      <alignment horizontal="right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 wrapText="1"/>
    </xf>
    <xf numFmtId="4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11" fillId="2" borderId="0" xfId="0" applyFont="1" applyFill="1" applyAlignment="1">
      <alignment/>
    </xf>
    <xf numFmtId="0" fontId="11" fillId="3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5" borderId="0" xfId="0" applyFont="1" applyFill="1" applyAlignment="1">
      <alignment/>
    </xf>
    <xf numFmtId="3" fontId="13" fillId="0" borderId="0" xfId="16" applyNumberFormat="1" applyFont="1" applyFill="1" applyAlignment="1">
      <alignment horizontal="right" wrapText="1"/>
    </xf>
    <xf numFmtId="0" fontId="13" fillId="0" borderId="0" xfId="0" applyFont="1" applyFill="1" applyAlignment="1">
      <alignment/>
    </xf>
    <xf numFmtId="3" fontId="13" fillId="0" borderId="0" xfId="16" applyNumberFormat="1" applyFont="1" applyFill="1" applyAlignment="1">
      <alignment/>
    </xf>
    <xf numFmtId="0" fontId="14" fillId="0" borderId="0" xfId="0" applyFont="1" applyFill="1" applyAlignment="1">
      <alignment vertical="top" wrapText="1"/>
    </xf>
    <xf numFmtId="43" fontId="15" fillId="0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7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7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xVal>
            <c:numRef>
              <c:f>stred!$B$4:$B$7</c:f>
              <c:numCache/>
            </c:numRef>
          </c:xVal>
          <c:yVal>
            <c:numRef>
              <c:f>stred!$C$4:$C$7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stred!$B$13</c:f>
              <c:numCache/>
            </c:numRef>
          </c:xVal>
          <c:yVal>
            <c:numRef>
              <c:f>stred!$C$13</c:f>
              <c:numCache/>
            </c:numRef>
          </c:yVal>
          <c:smooth val="0"/>
        </c:ser>
        <c:axId val="33634531"/>
        <c:axId val="34275324"/>
      </c:scatterChart>
      <c:valAx>
        <c:axId val="33634531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275324"/>
        <c:crosses val="autoZero"/>
        <c:crossBetween val="midCat"/>
        <c:dispUnits/>
        <c:majorUnit val="1"/>
      </c:valAx>
      <c:valAx>
        <c:axId val="34275324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63453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9</xdr:row>
      <xdr:rowOff>190500</xdr:rowOff>
    </xdr:from>
    <xdr:to>
      <xdr:col>8</xdr:col>
      <xdr:colOff>457200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476500" y="2257425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" sqref="C6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9.57421875" style="0" customWidth="1"/>
    <col min="4" max="4" width="11.140625" style="0" customWidth="1"/>
    <col min="6" max="6" width="11.7109375" style="0" customWidth="1"/>
    <col min="7" max="7" width="12.57421875" style="0" customWidth="1"/>
  </cols>
  <sheetData>
    <row r="1" ht="12.75">
      <c r="F1" t="s">
        <v>53</v>
      </c>
    </row>
    <row r="3" spans="2:9" s="2" customFormat="1" ht="30.75" customHeight="1">
      <c r="B3" s="3" t="s">
        <v>4</v>
      </c>
      <c r="C3" s="3" t="s">
        <v>5</v>
      </c>
      <c r="D3" s="20" t="s">
        <v>55</v>
      </c>
      <c r="F3" s="2" t="s">
        <v>7</v>
      </c>
      <c r="G3" s="2" t="s">
        <v>8</v>
      </c>
      <c r="I3" s="21"/>
    </row>
    <row r="4" spans="1:7" ht="18.75" customHeight="1">
      <c r="A4" s="28" t="s">
        <v>0</v>
      </c>
      <c r="B4" s="1">
        <v>2</v>
      </c>
      <c r="C4" s="1">
        <v>2</v>
      </c>
      <c r="D4">
        <v>10</v>
      </c>
      <c r="F4">
        <f>+B4*$D4</f>
        <v>20</v>
      </c>
      <c r="G4">
        <f>+C4*$D4</f>
        <v>20</v>
      </c>
    </row>
    <row r="5" spans="1:7" ht="18.75" customHeight="1">
      <c r="A5" s="26" t="s">
        <v>1</v>
      </c>
      <c r="B5" s="1">
        <v>8</v>
      </c>
      <c r="C5" s="1">
        <v>2</v>
      </c>
      <c r="D5">
        <v>10</v>
      </c>
      <c r="F5">
        <f aca="true" t="shared" si="0" ref="F5:G7">+B5*$D5</f>
        <v>80</v>
      </c>
      <c r="G5">
        <f t="shared" si="0"/>
        <v>20</v>
      </c>
    </row>
    <row r="6" spans="1:7" ht="18.75" customHeight="1">
      <c r="A6" s="29" t="s">
        <v>2</v>
      </c>
      <c r="B6" s="1">
        <v>2</v>
      </c>
      <c r="C6" s="1">
        <v>8</v>
      </c>
      <c r="D6">
        <v>10</v>
      </c>
      <c r="F6">
        <f t="shared" si="0"/>
        <v>20</v>
      </c>
      <c r="G6">
        <f t="shared" si="0"/>
        <v>80</v>
      </c>
    </row>
    <row r="7" spans="1:7" ht="18.75" customHeight="1">
      <c r="A7" s="27" t="s">
        <v>3</v>
      </c>
      <c r="B7" s="1">
        <v>8</v>
      </c>
      <c r="C7" s="1">
        <v>8</v>
      </c>
      <c r="D7">
        <v>10</v>
      </c>
      <c r="F7">
        <f t="shared" si="0"/>
        <v>80</v>
      </c>
      <c r="G7">
        <f t="shared" si="0"/>
        <v>80</v>
      </c>
    </row>
    <row r="9" spans="1:7" ht="18.75" customHeight="1">
      <c r="A9" t="s">
        <v>9</v>
      </c>
      <c r="D9">
        <f>SUM(D4:D7)</f>
        <v>40</v>
      </c>
      <c r="F9">
        <f>SUM(F4:F7)</f>
        <v>200</v>
      </c>
      <c r="G9">
        <f>SUM(G4:G7)</f>
        <v>200</v>
      </c>
    </row>
    <row r="10" ht="18.75" customHeight="1"/>
    <row r="11" ht="18.75" customHeight="1">
      <c r="A11" t="s">
        <v>54</v>
      </c>
    </row>
    <row r="12" spans="1:3" ht="15.75">
      <c r="A12" s="5"/>
      <c r="B12" s="6" t="s">
        <v>10</v>
      </c>
      <c r="C12" s="6" t="s">
        <v>11</v>
      </c>
    </row>
    <row r="13" spans="1:3" s="4" customFormat="1" ht="25.5" customHeight="1">
      <c r="A13" s="7" t="s">
        <v>6</v>
      </c>
      <c r="B13" s="6">
        <f>+F9/D9</f>
        <v>5</v>
      </c>
      <c r="C13" s="6">
        <f>+G9/D9</f>
        <v>5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16.57421875" style="11" customWidth="1"/>
    <col min="2" max="2" width="14.00390625" style="11" customWidth="1"/>
    <col min="3" max="3" width="14.28125" style="11" customWidth="1"/>
    <col min="4" max="4" width="12.140625" style="11" customWidth="1"/>
    <col min="5" max="5" width="11.57421875" style="11" customWidth="1"/>
    <col min="6" max="6" width="11.57421875" style="12" customWidth="1"/>
    <col min="7" max="7" width="11.57421875" style="11" customWidth="1"/>
    <col min="8" max="8" width="11.421875" style="11" customWidth="1"/>
    <col min="9" max="9" width="13.57421875" style="11" customWidth="1"/>
    <col min="10" max="10" width="13.8515625" style="11" customWidth="1"/>
    <col min="11" max="11" width="11.57421875" style="11" customWidth="1"/>
    <col min="12" max="12" width="11.140625" style="11" customWidth="1"/>
    <col min="13" max="16384" width="9.140625" style="11" customWidth="1"/>
  </cols>
  <sheetData>
    <row r="1" ht="12.75">
      <c r="I1" s="31" t="s">
        <v>53</v>
      </c>
    </row>
    <row r="2" spans="1:12" s="25" customFormat="1" ht="51">
      <c r="A2" s="24" t="s">
        <v>57</v>
      </c>
      <c r="B2" s="24" t="s">
        <v>56</v>
      </c>
      <c r="C2" s="24" t="s">
        <v>63</v>
      </c>
      <c r="D2" s="24" t="s">
        <v>62</v>
      </c>
      <c r="E2" s="25" t="s">
        <v>52</v>
      </c>
      <c r="F2" s="24" t="s">
        <v>58</v>
      </c>
      <c r="G2" s="24" t="s">
        <v>59</v>
      </c>
      <c r="H2" s="24" t="s">
        <v>60</v>
      </c>
      <c r="I2" s="33" t="s">
        <v>50</v>
      </c>
      <c r="J2" s="33" t="s">
        <v>51</v>
      </c>
      <c r="K2" s="24"/>
      <c r="L2" s="24"/>
    </row>
    <row r="3" spans="1:12" ht="12.75">
      <c r="A3" s="8" t="s">
        <v>12</v>
      </c>
      <c r="B3" s="15">
        <v>149900</v>
      </c>
      <c r="C3" s="15">
        <v>2941</v>
      </c>
      <c r="D3" s="9">
        <v>31</v>
      </c>
      <c r="E3" s="11" t="s">
        <v>13</v>
      </c>
      <c r="F3" s="13">
        <v>32200</v>
      </c>
      <c r="G3" s="19">
        <v>56.18</v>
      </c>
      <c r="H3" s="19">
        <v>15.59</v>
      </c>
      <c r="I3" s="30">
        <f>+$B3*G3</f>
        <v>8421382</v>
      </c>
      <c r="J3" s="30">
        <f>+$B3*H3</f>
        <v>2336941</v>
      </c>
      <c r="K3" s="13"/>
      <c r="L3" s="13"/>
    </row>
    <row r="4" spans="1:12" ht="12.75">
      <c r="A4" s="11" t="s">
        <v>14</v>
      </c>
      <c r="B4" s="15">
        <v>276500</v>
      </c>
      <c r="C4" s="15">
        <v>28193</v>
      </c>
      <c r="D4" s="9">
        <v>28</v>
      </c>
      <c r="E4" s="11" t="s">
        <v>15</v>
      </c>
      <c r="F4" s="13">
        <v>35300</v>
      </c>
      <c r="G4" s="19">
        <v>60.61</v>
      </c>
      <c r="H4" s="19">
        <v>15.62</v>
      </c>
      <c r="I4" s="30">
        <f aca="true" t="shared" si="0" ref="I4:I23">+$B4*G4</f>
        <v>16758665</v>
      </c>
      <c r="J4" s="30">
        <f aca="true" t="shared" si="1" ref="J4:J23">+$B4*H4</f>
        <v>4318930</v>
      </c>
      <c r="K4" s="13"/>
      <c r="L4" s="13"/>
    </row>
    <row r="5" spans="1:12" ht="12.75">
      <c r="A5" s="11" t="s">
        <v>16</v>
      </c>
      <c r="B5" s="15">
        <v>276900</v>
      </c>
      <c r="C5" s="15">
        <v>18192</v>
      </c>
      <c r="D5" s="9">
        <v>13</v>
      </c>
      <c r="E5" s="11" t="s">
        <v>17</v>
      </c>
      <c r="F5" s="13">
        <v>68200</v>
      </c>
      <c r="G5" s="19">
        <v>60.69</v>
      </c>
      <c r="H5" s="19">
        <v>17.13</v>
      </c>
      <c r="I5" s="30">
        <f t="shared" si="0"/>
        <v>16805061</v>
      </c>
      <c r="J5" s="30">
        <f t="shared" si="1"/>
        <v>4743297</v>
      </c>
      <c r="K5" s="13"/>
      <c r="L5" s="13"/>
    </row>
    <row r="6" spans="1:12" ht="12.75">
      <c r="A6" s="11" t="s">
        <v>18</v>
      </c>
      <c r="B6" s="15">
        <v>57500</v>
      </c>
      <c r="C6" s="15">
        <v>3140</v>
      </c>
      <c r="D6" s="9">
        <v>51</v>
      </c>
      <c r="E6" s="11" t="s">
        <v>19</v>
      </c>
      <c r="F6" s="13">
        <v>21900</v>
      </c>
      <c r="G6" s="19">
        <v>57.64</v>
      </c>
      <c r="H6" s="19">
        <v>18.3</v>
      </c>
      <c r="I6" s="30">
        <f t="shared" si="0"/>
        <v>3314300</v>
      </c>
      <c r="J6" s="30">
        <f t="shared" si="1"/>
        <v>1052250</v>
      </c>
      <c r="K6" s="13"/>
      <c r="L6" s="13"/>
    </row>
    <row r="7" spans="1:12" ht="12.75">
      <c r="A7" s="11" t="s">
        <v>20</v>
      </c>
      <c r="B7" s="15">
        <v>281300</v>
      </c>
      <c r="C7" s="15">
        <v>5454</v>
      </c>
      <c r="D7" s="9">
        <v>19</v>
      </c>
      <c r="E7" s="11" t="s">
        <v>21</v>
      </c>
      <c r="F7" s="13">
        <v>54700</v>
      </c>
      <c r="G7" s="19">
        <v>56.67</v>
      </c>
      <c r="H7" s="19">
        <v>12.86</v>
      </c>
      <c r="I7" s="30">
        <f t="shared" si="0"/>
        <v>15941271</v>
      </c>
      <c r="J7" s="30">
        <f t="shared" si="1"/>
        <v>3617518</v>
      </c>
      <c r="K7" s="13"/>
      <c r="L7" s="13"/>
    </row>
    <row r="8" spans="1:12" ht="12.75">
      <c r="A8" s="11" t="s">
        <v>22</v>
      </c>
      <c r="B8" s="15">
        <v>127600</v>
      </c>
      <c r="C8" s="15">
        <v>49443</v>
      </c>
      <c r="D8" s="9">
        <v>24</v>
      </c>
      <c r="E8" s="11" t="s">
        <v>23</v>
      </c>
      <c r="F8" s="13">
        <v>43100</v>
      </c>
      <c r="G8" s="19">
        <v>63.18</v>
      </c>
      <c r="H8" s="19">
        <v>14.65</v>
      </c>
      <c r="I8" s="30">
        <f t="shared" si="0"/>
        <v>8061768</v>
      </c>
      <c r="J8" s="30">
        <f t="shared" si="1"/>
        <v>1869340</v>
      </c>
      <c r="K8" s="13"/>
      <c r="L8" s="13"/>
    </row>
    <row r="9" spans="1:12" ht="12.75">
      <c r="A9" s="11" t="s">
        <v>24</v>
      </c>
      <c r="B9" s="15">
        <v>328700</v>
      </c>
      <c r="C9" s="15">
        <v>9944</v>
      </c>
      <c r="D9" s="9">
        <v>9</v>
      </c>
      <c r="E9" s="11" t="s">
        <v>24</v>
      </c>
      <c r="F9" s="13">
        <v>82700</v>
      </c>
      <c r="G9" s="19">
        <v>57.78</v>
      </c>
      <c r="H9" s="19">
        <v>14.17</v>
      </c>
      <c r="I9" s="30">
        <f t="shared" si="0"/>
        <v>18992286</v>
      </c>
      <c r="J9" s="30">
        <f t="shared" si="1"/>
        <v>4657679</v>
      </c>
      <c r="K9" s="13"/>
      <c r="L9" s="13"/>
    </row>
    <row r="10" spans="1:12" ht="12.75">
      <c r="A10" s="11" t="s">
        <v>25</v>
      </c>
      <c r="B10" s="15">
        <v>234900</v>
      </c>
      <c r="C10" s="15">
        <v>11171</v>
      </c>
      <c r="D10" s="9">
        <v>29</v>
      </c>
      <c r="E10" s="11" t="s">
        <v>25</v>
      </c>
      <c r="F10" s="13">
        <v>34300</v>
      </c>
      <c r="G10" s="19">
        <v>56.67</v>
      </c>
      <c r="H10" s="19">
        <v>16.36</v>
      </c>
      <c r="I10" s="30">
        <f t="shared" si="0"/>
        <v>13311783</v>
      </c>
      <c r="J10" s="30">
        <f t="shared" si="1"/>
        <v>3842964</v>
      </c>
      <c r="K10" s="13"/>
      <c r="L10" s="13"/>
    </row>
    <row r="11" spans="1:12" ht="12.75">
      <c r="A11" s="11" t="s">
        <v>26</v>
      </c>
      <c r="B11" s="15">
        <v>177400</v>
      </c>
      <c r="C11" s="15">
        <v>8458</v>
      </c>
      <c r="D11" s="9">
        <v>20</v>
      </c>
      <c r="E11" s="11" t="s">
        <v>27</v>
      </c>
      <c r="F11" s="13">
        <v>52800</v>
      </c>
      <c r="G11" s="19">
        <v>56.88</v>
      </c>
      <c r="H11" s="19">
        <v>14.8</v>
      </c>
      <c r="I11" s="30">
        <f t="shared" si="0"/>
        <v>10090512</v>
      </c>
      <c r="J11" s="30">
        <f t="shared" si="1"/>
        <v>2625520</v>
      </c>
      <c r="K11" s="13"/>
      <c r="L11" s="13"/>
    </row>
    <row r="12" spans="1:12" ht="12.75">
      <c r="A12" s="11" t="s">
        <v>28</v>
      </c>
      <c r="B12" s="15">
        <v>252900</v>
      </c>
      <c r="C12" s="15">
        <v>98911</v>
      </c>
      <c r="D12" s="9">
        <v>22</v>
      </c>
      <c r="E12" s="11" t="s">
        <v>29</v>
      </c>
      <c r="F12" s="13">
        <v>45400</v>
      </c>
      <c r="G12" s="19">
        <v>65.6</v>
      </c>
      <c r="H12" s="19">
        <v>22.16</v>
      </c>
      <c r="I12" s="30">
        <f t="shared" si="0"/>
        <v>16590239.999999998</v>
      </c>
      <c r="J12" s="30">
        <f t="shared" si="1"/>
        <v>5604264</v>
      </c>
      <c r="K12" s="13"/>
      <c r="L12" s="13"/>
    </row>
    <row r="13" spans="1:12" ht="12.75">
      <c r="A13" s="11" t="s">
        <v>30</v>
      </c>
      <c r="B13" s="15">
        <v>273900</v>
      </c>
      <c r="C13" s="15">
        <v>8517</v>
      </c>
      <c r="D13" s="9">
        <v>6</v>
      </c>
      <c r="E13" s="11" t="s">
        <v>30</v>
      </c>
      <c r="F13" s="13">
        <v>97100</v>
      </c>
      <c r="G13" s="19">
        <v>59.28</v>
      </c>
      <c r="H13" s="19">
        <v>15.22</v>
      </c>
      <c r="I13" s="30">
        <f t="shared" si="0"/>
        <v>16236792</v>
      </c>
      <c r="J13" s="30">
        <f t="shared" si="1"/>
        <v>4168758</v>
      </c>
      <c r="K13" s="13"/>
      <c r="L13" s="13"/>
    </row>
    <row r="14" spans="1:12" ht="12.75">
      <c r="A14" s="11" t="s">
        <v>31</v>
      </c>
      <c r="B14" s="15">
        <v>414900</v>
      </c>
      <c r="C14" s="15">
        <v>10562</v>
      </c>
      <c r="D14" s="9">
        <v>7</v>
      </c>
      <c r="E14" s="11" t="s">
        <v>32</v>
      </c>
      <c r="F14" s="13">
        <v>95700</v>
      </c>
      <c r="G14" s="19">
        <v>58.41</v>
      </c>
      <c r="H14" s="19">
        <v>15.63</v>
      </c>
      <c r="I14" s="30">
        <f t="shared" si="0"/>
        <v>24234309</v>
      </c>
      <c r="J14" s="30">
        <f t="shared" si="1"/>
        <v>6484887</v>
      </c>
      <c r="K14" s="13"/>
      <c r="L14" s="13"/>
    </row>
    <row r="15" spans="1:12" ht="12.75">
      <c r="A15" s="11" t="s">
        <v>33</v>
      </c>
      <c r="B15" s="15">
        <v>1152700</v>
      </c>
      <c r="C15" s="15">
        <v>11027</v>
      </c>
      <c r="D15" s="9">
        <v>3</v>
      </c>
      <c r="E15" s="11" t="s">
        <v>34</v>
      </c>
      <c r="F15" s="13">
        <v>256200</v>
      </c>
      <c r="G15" s="19">
        <v>55.61</v>
      </c>
      <c r="H15" s="19">
        <v>13.02</v>
      </c>
      <c r="I15" s="30">
        <f t="shared" si="0"/>
        <v>64101647</v>
      </c>
      <c r="J15" s="30">
        <f t="shared" si="1"/>
        <v>15008154</v>
      </c>
      <c r="K15" s="13"/>
      <c r="L15" s="13"/>
    </row>
    <row r="16" spans="1:12" ht="12.75">
      <c r="A16" s="11" t="s">
        <v>35</v>
      </c>
      <c r="B16" s="15">
        <v>260400</v>
      </c>
      <c r="C16" s="15">
        <v>6062</v>
      </c>
      <c r="D16" s="9">
        <v>39</v>
      </c>
      <c r="E16" s="11" t="s">
        <v>36</v>
      </c>
      <c r="F16" s="13">
        <v>27300</v>
      </c>
      <c r="G16" s="19">
        <v>58.76</v>
      </c>
      <c r="H16" s="19">
        <v>17.02</v>
      </c>
      <c r="I16" s="30">
        <f t="shared" si="0"/>
        <v>15301104</v>
      </c>
      <c r="J16" s="30">
        <f t="shared" si="1"/>
        <v>4432008</v>
      </c>
      <c r="K16" s="13"/>
      <c r="L16" s="13"/>
    </row>
    <row r="17" spans="1:12" ht="12.75">
      <c r="A17" s="11" t="s">
        <v>37</v>
      </c>
      <c r="B17" s="15">
        <v>1860900</v>
      </c>
      <c r="C17" s="15">
        <v>6490</v>
      </c>
      <c r="D17" s="9">
        <v>1</v>
      </c>
      <c r="E17" s="11" t="s">
        <v>37</v>
      </c>
      <c r="F17" s="13">
        <v>1240600</v>
      </c>
      <c r="G17" s="19">
        <v>59.33</v>
      </c>
      <c r="H17" s="19">
        <v>18.07</v>
      </c>
      <c r="I17" s="30">
        <f t="shared" si="0"/>
        <v>110407197</v>
      </c>
      <c r="J17" s="30">
        <f t="shared" si="1"/>
        <v>33626463</v>
      </c>
      <c r="K17" s="13"/>
      <c r="L17" s="13"/>
    </row>
    <row r="18" spans="1:12" ht="12.75">
      <c r="A18" s="11" t="s">
        <v>38</v>
      </c>
      <c r="B18" s="15">
        <v>300500</v>
      </c>
      <c r="C18" s="15">
        <v>6989</v>
      </c>
      <c r="D18" s="9">
        <v>4</v>
      </c>
      <c r="E18" s="11" t="s">
        <v>38</v>
      </c>
      <c r="F18" s="13">
        <v>126600</v>
      </c>
      <c r="G18" s="19">
        <v>59.86</v>
      </c>
      <c r="H18" s="19">
        <v>17.64</v>
      </c>
      <c r="I18" s="30">
        <f t="shared" si="0"/>
        <v>17987930</v>
      </c>
      <c r="J18" s="30">
        <f t="shared" si="1"/>
        <v>5300820</v>
      </c>
      <c r="K18" s="13"/>
      <c r="L18" s="13"/>
    </row>
    <row r="19" spans="1:12" ht="12.75">
      <c r="A19" s="11" t="s">
        <v>39</v>
      </c>
      <c r="B19" s="15">
        <v>273600</v>
      </c>
      <c r="C19" s="15">
        <v>17586</v>
      </c>
      <c r="D19" s="9">
        <v>18</v>
      </c>
      <c r="E19" s="11" t="s">
        <v>40</v>
      </c>
      <c r="F19" s="13">
        <v>57100</v>
      </c>
      <c r="G19" s="19">
        <v>59.38</v>
      </c>
      <c r="H19" s="19">
        <v>13.51</v>
      </c>
      <c r="I19" s="30">
        <f t="shared" si="0"/>
        <v>16246368</v>
      </c>
      <c r="J19" s="30">
        <f t="shared" si="1"/>
        <v>3696336</v>
      </c>
      <c r="K19" s="13"/>
      <c r="L19" s="13"/>
    </row>
    <row r="20" spans="1:12" ht="12.75">
      <c r="A20" s="11" t="s">
        <v>41</v>
      </c>
      <c r="B20" s="15">
        <v>256000</v>
      </c>
      <c r="C20" s="15">
        <v>55401</v>
      </c>
      <c r="D20" s="9">
        <v>12</v>
      </c>
      <c r="E20" s="11" t="s">
        <v>42</v>
      </c>
      <c r="F20" s="13">
        <v>72700</v>
      </c>
      <c r="G20" s="19">
        <v>63.83</v>
      </c>
      <c r="H20" s="19">
        <v>20.24</v>
      </c>
      <c r="I20" s="30">
        <f t="shared" si="0"/>
        <v>16340480</v>
      </c>
      <c r="J20" s="30">
        <f t="shared" si="1"/>
        <v>5181440</v>
      </c>
      <c r="K20" s="13"/>
      <c r="L20" s="13"/>
    </row>
    <row r="21" spans="1:12" ht="12.75">
      <c r="A21" s="11" t="s">
        <v>43</v>
      </c>
      <c r="B21" s="15">
        <v>244100</v>
      </c>
      <c r="C21" s="15">
        <v>21678</v>
      </c>
      <c r="D21" s="9">
        <v>65</v>
      </c>
      <c r="E21" s="11" t="s">
        <v>44</v>
      </c>
      <c r="F21" s="13">
        <v>17300</v>
      </c>
      <c r="G21" s="19">
        <v>62.64</v>
      </c>
      <c r="H21" s="19">
        <v>17.93</v>
      </c>
      <c r="I21" s="30">
        <f t="shared" si="0"/>
        <v>15290424</v>
      </c>
      <c r="J21" s="30">
        <f t="shared" si="1"/>
        <v>4376713</v>
      </c>
      <c r="K21" s="13"/>
      <c r="L21" s="13"/>
    </row>
    <row r="22" spans="1:12" ht="12.75">
      <c r="A22" s="11" t="s">
        <v>45</v>
      </c>
      <c r="B22" s="15">
        <v>260100</v>
      </c>
      <c r="C22" s="15">
        <v>6302</v>
      </c>
      <c r="D22" s="9">
        <v>5</v>
      </c>
      <c r="E22" s="11" t="s">
        <v>46</v>
      </c>
      <c r="F22" s="13">
        <v>105100</v>
      </c>
      <c r="G22" s="19">
        <v>59.62</v>
      </c>
      <c r="H22" s="19">
        <v>16.54</v>
      </c>
      <c r="I22" s="30">
        <f t="shared" si="0"/>
        <v>15507162</v>
      </c>
      <c r="J22" s="30">
        <f t="shared" si="1"/>
        <v>4302054</v>
      </c>
      <c r="K22" s="13"/>
      <c r="L22" s="13"/>
    </row>
    <row r="23" spans="1:12" ht="12.75">
      <c r="A23" s="11" t="s">
        <v>47</v>
      </c>
      <c r="B23" s="15">
        <v>1515000</v>
      </c>
      <c r="C23" s="15">
        <v>24473</v>
      </c>
      <c r="D23" s="9">
        <v>2</v>
      </c>
      <c r="E23" s="11" t="s">
        <v>48</v>
      </c>
      <c r="F23" s="13">
        <v>507400</v>
      </c>
      <c r="G23" s="19">
        <v>57.72</v>
      </c>
      <c r="H23" s="19">
        <v>12.01</v>
      </c>
      <c r="I23" s="30">
        <f t="shared" si="0"/>
        <v>87445800</v>
      </c>
      <c r="J23" s="30">
        <f t="shared" si="1"/>
        <v>18195150</v>
      </c>
      <c r="K23" s="13"/>
      <c r="L23" s="13"/>
    </row>
    <row r="24" spans="2:10" ht="12.75">
      <c r="B24" s="15"/>
      <c r="C24" s="15"/>
      <c r="D24" s="9"/>
      <c r="F24" s="13"/>
      <c r="G24" s="9"/>
      <c r="H24" s="9"/>
      <c r="I24" s="31"/>
      <c r="J24" s="31"/>
    </row>
    <row r="25" spans="1:12" ht="12.75">
      <c r="A25" s="10" t="s">
        <v>49</v>
      </c>
      <c r="B25" s="17">
        <f>SUM(B3:B23)</f>
        <v>8975700</v>
      </c>
      <c r="C25" s="17">
        <f>SUM(C3:C23)</f>
        <v>410934</v>
      </c>
      <c r="F25" s="14">
        <f>SUM(F3:F23)</f>
        <v>3073700</v>
      </c>
      <c r="G25" s="14"/>
      <c r="H25" s="14"/>
      <c r="I25" s="32">
        <f>SUM(I3:I23)</f>
        <v>527386481</v>
      </c>
      <c r="J25" s="32">
        <f>SUM(J3:J23)</f>
        <v>139441486</v>
      </c>
      <c r="K25" s="14"/>
      <c r="L25" s="14"/>
    </row>
    <row r="26" spans="2:10" ht="12.75">
      <c r="B26" s="16"/>
      <c r="C26" s="16"/>
      <c r="I26" s="31"/>
      <c r="J26" s="31"/>
    </row>
    <row r="27" spans="1:3" ht="25.5">
      <c r="A27" s="22" t="s">
        <v>61</v>
      </c>
      <c r="B27" s="23" t="s">
        <v>50</v>
      </c>
      <c r="C27" s="23" t="s">
        <v>51</v>
      </c>
    </row>
    <row r="28" spans="1:3" ht="12.75">
      <c r="A28" s="22"/>
      <c r="B28" s="34">
        <f>+I25/B25</f>
        <v>58.75714217275533</v>
      </c>
      <c r="C28" s="34">
        <f>+J25/B25</f>
        <v>15.535444143632251</v>
      </c>
    </row>
    <row r="30" spans="7:8" ht="12.75">
      <c r="G30" s="18"/>
      <c r="H30" s="1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" sqref="B2"/>
    </sheetView>
  </sheetViews>
  <sheetFormatPr defaultColWidth="9.140625" defaultRowHeight="12.75"/>
  <cols>
    <col min="2" max="2" width="51.8515625" style="0" customWidth="1"/>
  </cols>
  <sheetData>
    <row r="1" spans="1:2" ht="12.75">
      <c r="A1" t="s">
        <v>66</v>
      </c>
      <c r="B1" t="s">
        <v>70</v>
      </c>
    </row>
    <row r="5" spans="1:2" ht="12.75">
      <c r="A5" t="s">
        <v>67</v>
      </c>
      <c r="B5" t="s">
        <v>64</v>
      </c>
    </row>
    <row r="6" ht="12.75">
      <c r="B6" t="s">
        <v>65</v>
      </c>
    </row>
    <row r="7" ht="12.75">
      <c r="B7" t="s">
        <v>68</v>
      </c>
    </row>
    <row r="8" ht="12.75">
      <c r="B8" t="s">
        <v>69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CIT</cp:lastModifiedBy>
  <dcterms:created xsi:type="dcterms:W3CDTF">2004-09-24T12:01:57Z</dcterms:created>
  <dcterms:modified xsi:type="dcterms:W3CDTF">2004-09-30T16:57:35Z</dcterms:modified>
  <cp:category/>
  <cp:version/>
  <cp:contentType/>
  <cp:contentStatus/>
</cp:coreProperties>
</file>